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mac官网</t>
        </is>
      </c>
      <c r="B1">
        <f>HYPERLINK("https://browser.360.cn/mac/index.html?from=AppAgg.com","https://browser.360.cn/mac/index.html?from=AppAgg.com")</f>
        <v/>
      </c>
    </row>
    <row r="2">
      <c r="A2" t="inlineStr">
        <is>
          <t>欢迎使用360极速浏览器</t>
        </is>
      </c>
      <c r="B2">
        <f>HYPERLINK("https://browser.360.cn/ee/mac/welcome/1.0.html","https://browser.360.cn/ee/mac/welcome/1.0.html")</f>
        <v/>
      </c>
    </row>
    <row r="3">
      <c r="A3" t="inlineStr">
        <is>
          <t>夜间模式/护眼模式 - 360安全浏览器</t>
        </is>
      </c>
      <c r="B3">
        <f>HYPERLINK("https://browser.360.cn/se/help/feature-detail_hxgn_yjms.html","https://browser.360.cn/se/help/feature-detail_hxgn_yjms.html")</f>
        <v/>
      </c>
    </row>
    <row r="4">
      <c r="A4" t="inlineStr">
        <is>
          <t>无痕模式 - 360安全浏览器</t>
        </is>
      </c>
      <c r="B4">
        <f>HYPERLINK("https://browser.360.cn/se/help/feature-detail_qtgn_whmss.html","https://browser.360.cn/se/help/feature-detail_qtgn_whmss.html")</f>
        <v/>
      </c>
    </row>
    <row r="5">
      <c r="A5" t="inlineStr">
        <is>
          <t>欢迎页 - 360安全浏览器</t>
        </is>
      </c>
      <c r="B5">
        <f>HYPERLINK("https://browser.360.cn/ee/welcome/welcome_csex.html","https://browser.360.cn/ee/welcome/welcome_csex.html")</f>
        <v/>
      </c>
    </row>
    <row r="6">
      <c r="A6" t="inlineStr">
        <is>
          <t>windows浏览器 - 360安全浏览器</t>
        </is>
      </c>
      <c r="B6">
        <f>HYPERLINK("https://browser.360.cn/se/help/information-detail_aqxwt_wsm360aqllqszhdwindowsllq.html","https://browser.360.cn/se/help/information-detail_aqxwt_wsm360aqllqszhdwindowsllq.html")</f>
        <v/>
      </c>
    </row>
    <row r="7">
      <c r="A7" t="inlineStr">
        <is>
          <t>360 Extreme Browser for Mac better browser for Mac  safe ...</t>
        </is>
      </c>
      <c r="B7">
        <f>HYPERLINK("https://browser.360.cn/ee/mac/en.html","https://browser.360.cn/ee/mac/en.html")</f>
        <v/>
      </c>
    </row>
    <row r="8">
      <c r="A8" t="inlineStr">
        <is>
          <t>版本介绍 - 360安全浏览器</t>
        </is>
      </c>
      <c r="B8">
        <f>HYPERLINK("https://browser.360.cn/se/help/feature-detail_zxbb_zxbbjs.html","https://browser.360.cn/se/help/feature-detail_zxbb_zxbbjs.html")</f>
        <v/>
      </c>
    </row>
    <row r="9">
      <c r="A9" t="inlineStr">
        <is>
          <t>360安全浏览器-全面保护上网安全，4亿用户共同选择</t>
        </is>
      </c>
      <c r="B9">
        <f>HYPERLINK("https://browser.360.cn/?from=xp","https://browser.360.cn/?from=xp")</f>
        <v/>
      </c>
    </row>
    <row r="10">
      <c r="A10" t="inlineStr">
        <is>
          <t>截图工具 - 360安全浏览器</t>
        </is>
      </c>
      <c r="B10">
        <f>HYPERLINK("https://browser.360.cn/se/help/feature-detail_hxgn_jtgjhttpsp1sslqhimgcomt110b9a9301c45fe314d6c1255dpng.html","https://browser.360.cn/se/help/feature-detail_hxgn_jtgjhttpsp1sslqhimgcomt110b9a9301c45fe314d6c1255dpng.html")</f>
        <v/>
      </c>
    </row>
    <row r="11">
      <c r="A11" t="inlineStr">
        <is>
          <t>自用哔哩哔哩旧版 4.47.0 - 吾爱破解 - 52pojie.cn</t>
        </is>
      </c>
      <c r="B11">
        <f>HYPERLINK("https://www.52pojie.cn/thread-1569960-1-1.html","https://www.52pojie.cn/thread-1569960-1-1.html")</f>
        <v/>
      </c>
    </row>
    <row r="12">
      <c r="A12" t="inlineStr">
        <is>
          <t>哔哩哔哩第三方TV-BBLL最新版1.5.2版本，可投影，电视端 ...</t>
        </is>
      </c>
      <c r="B12">
        <f>HYPERLINK("https://www.52pojie.cn/thread-2010495-1-1.html","https://www.52pojie.cn/thread-2010495-1-1.html")</f>
        <v/>
      </c>
    </row>
    <row r="13">
      <c r="A13" t="inlineStr">
        <is>
          <t>哔哩哔哩 V7.20.0 精简去广告 - 吾爱破解 - 52pojie.cn</t>
        </is>
      </c>
      <c r="B13">
        <f>HYPERLINK("https://www.52pojie.cn/thread-1816054-1-1.html","https://www.52pojie.cn/thread-1816054-1-1.html")</f>
        <v/>
      </c>
    </row>
    <row r="14">
      <c r="A14" t="inlineStr">
        <is>
          <t>Num Leopardus wiedi varietur propter tempora anni? - 知乎</t>
        </is>
      </c>
      <c r="B14">
        <f>HYPERLINK("https://www.zhihu.com/question/1893051156172887788","https://www.zhihu.com/question/1893051156172887788")</f>
        <v/>
      </c>
    </row>
    <row r="15">
      <c r="A15" t="inlineStr">
        <is>
          <t>b站直播如何加密房间 - 百度经验</t>
        </is>
      </c>
      <c r="B15">
        <f>HYPERLINK("https://jingyan.baidu.com/article/ce09321b93a92c6afe858f13.html","https://jingyan.baidu.com/article/ce09321b93a92c6afe858f13.html")</f>
        <v/>
      </c>
    </row>
    <row r="16">
      <c r="A16" t="inlineStr">
        <is>
          <t>极简纯净B站视频下载器biliDown v1.1.2，支持8K+Hi-Res ...</t>
        </is>
      </c>
      <c r="B16">
        <f>HYPERLINK("https://www.52pojie.cn/thread-1892810-1-1.html","https://www.52pojie.cn/thread-1892810-1-1.html")</f>
        <v/>
      </c>
    </row>
    <row r="17">
      <c r="A17" t="inlineStr">
        <is>
          <t>哔哩哔哩工具箱：BiliTools v1.3.7 - 吾爱破解 - 52pojie.cn</t>
        </is>
      </c>
      <c r="B17">
        <f>HYPERLINK("https://www.52pojie.cn/thread-2038632-1-1.html","https://www.52pojie.cn/thread-2038632-1-1.html")</f>
        <v/>
      </c>
    </row>
    <row r="18">
      <c r="A18" t="inlineStr">
        <is>
          <t>跨平台B站下载工具 BilibiliDown 6.31（Bilibili Down） - 吾爱 ...</t>
        </is>
      </c>
      <c r="B18">
        <f>HYPERLINK("https://www.52pojie.cn/thread-1923394-1-1.html","https://www.52pojie.cn/thread-1923394-1-1.html")</f>
        <v/>
      </c>
    </row>
    <row r="19">
      <c r="A19" t="inlineStr">
        <is>
          <t>哔哩哔哩HD_v1.40.0（内置版） - 吾爱破解 - 52pojie.cn</t>
        </is>
      </c>
      <c r="B19">
        <f>HYPERLINK("https://www.52pojie.cn/thread-1748414-1-1.html","https://www.52pojie.cn/thread-1748414-1-1.html")</f>
        <v/>
      </c>
    </row>
    <row r="20">
      <c r="A20" t="inlineStr">
        <is>
          <t>bilibili视频下载器，可下4K、8K、HDR内容（2025.08.18更新 ...</t>
        </is>
      </c>
      <c r="B20">
        <f>HYPERLINK("https://www.52pojie.cn/thread-2048009-1-1.html","https://www.52pojie.cn/thread-2048009-1-1.html")</f>
        <v/>
      </c>
    </row>
    <row r="21">
      <c r="A21" t="inlineStr">
        <is>
          <t>AOL.com - News  Sports  Weather  Entertainment  Local ...</t>
        </is>
      </c>
      <c r="B21">
        <f>HYPERLINK("https://www.aol.com/","https://www.aol.com/")</f>
        <v/>
      </c>
    </row>
    <row r="22">
      <c r="A22" t="inlineStr">
        <is>
          <t>AOL.co.uk | Breaking News  Sport  Features and Video</t>
        </is>
      </c>
      <c r="B22">
        <f>HYPERLINK("https://www.aol.co.uk/","https://www.aol.co.uk/")</f>
        <v/>
      </c>
    </row>
    <row r="23">
      <c r="A23" t="inlineStr">
        <is>
          <t>AOL Mail</t>
        </is>
      </c>
      <c r="B23">
        <f>HYPERLINK("https://mail.aol.com/","https://mail.aol.com/")</f>
        <v/>
      </c>
    </row>
    <row r="24">
      <c r="A24" t="inlineStr">
        <is>
          <t>Login - Sign in to AOL</t>
        </is>
      </c>
      <c r="B24">
        <f>HYPERLINK("https://login.aol.com/","https://login.aol.com/")</f>
        <v/>
      </c>
    </row>
    <row r="25">
      <c r="A25" t="inlineStr">
        <is>
          <t>AOL.co.uk</t>
        </is>
      </c>
      <c r="B25">
        <f>HYPERLINK("https://www.aol.co.uk/email/","https://www.aol.co.uk/email/")</f>
        <v/>
      </c>
    </row>
    <row r="26">
      <c r="A26" t="inlineStr">
        <is>
          <t>AOL Email Sign In: How to Access Your AOL Inbox from Any …</t>
        </is>
      </c>
      <c r="B26">
        <f>HYPERLINK("https://windowsreport.com/aol-email-sign-in-guide-to-access-aol-inbox/","https://windowsreport.com/aol-email-sign-in-guide-to-access-aol-inbox/")</f>
        <v/>
      </c>
    </row>
    <row r="27">
      <c r="A27" t="inlineStr">
        <is>
          <t>Breaking news headlines in the UK and worldwide - AOL UK</t>
        </is>
      </c>
      <c r="B27">
        <f>HYPERLINK("https://www.aol.co.uk/news/","https://www.aol.co.uk/news/")</f>
        <v/>
      </c>
    </row>
    <row r="28">
      <c r="A28" t="inlineStr">
        <is>
          <t>Games on AOL.co.uk: Free online games  chat with others in …</t>
        </is>
      </c>
      <c r="B28">
        <f>HYPERLINK("https://www.aol.co.uk/games/","https://www.aol.co.uk/games/")</f>
        <v/>
      </c>
    </row>
    <row r="29">
      <c r="A29" t="inlineStr">
        <is>
          <t>AOL Mail - AOL Help</t>
        </is>
      </c>
      <c r="B29">
        <f>HYPERLINK("https://help.aol.com/products/aol-webmail","https://help.aol.com/products/aol-webmail")</f>
        <v/>
      </c>
    </row>
    <row r="30">
      <c r="A30" t="inlineStr">
        <is>
          <t>Log in - Sign in to AOL</t>
        </is>
      </c>
      <c r="B30">
        <f>HYPERLINK("https://login.aol.com/?lang=en-gb&amp;intl=uk","https://login.aol.com/?lang=en-gb&amp;intl=uk")</f>
        <v/>
      </c>
    </row>
    <row r="31">
      <c r="A31" t="inlineStr">
        <is>
          <t>免费虚拟电话号码，用于接收在线短信</t>
        </is>
      </c>
      <c r="B31">
        <f>HYPERLINK("https://virtual-number.net/zh-CN","https://virtual-number.net/zh-CN")</f>
        <v/>
      </c>
    </row>
    <row r="32">
      <c r="A32" t="inlineStr">
        <is>
          <t>虚拟手机号平台合集 【无需注册】，仅分享 - 知乎</t>
        </is>
      </c>
      <c r="B32">
        <f>HYPERLINK("https://zhuanlan.zhihu.com/p/1935755405977457679","https://zhuanlan.zhihu.com/p/1935755405977457679")</f>
        <v/>
      </c>
    </row>
    <row r="33">
      <c r="A33" t="inlineStr">
        <is>
          <t>短信在线SMSOnline - 完全免费的虚拟电话号码平台</t>
        </is>
      </c>
      <c r="B33">
        <f>HYPERLINK("https://www.smsonline.cloud/zh","https://www.smsonline.cloud/zh")</f>
        <v/>
      </c>
    </row>
    <row r="34">
      <c r="A34" t="inlineStr">
        <is>
          <t>100% 免费临时电话号码用于短信 - 在线接收 OTP · ONLINE ...</t>
        </is>
      </c>
      <c r="B34">
        <f>HYPERLINK("https://online-sim.pro/zh","https://online-sim.pro/zh")</f>
        <v/>
      </c>
    </row>
    <row r="35">
      <c r="A35" t="inlineStr">
        <is>
          <t>来自 中国 的手机号码 | 100%免费临时虚拟手机号，云短信接码</t>
        </is>
      </c>
      <c r="B35">
        <f>HYPERLINK("https://www.sms-ol.com/zh-CN/country/CN/","https://www.sms-ol.com/zh-CN/country/CN/")</f>
        <v/>
      </c>
    </row>
    <row r="36">
      <c r="A36" t="inlineStr">
        <is>
          <t>10 个免费虚拟手机号网站|保护隐私|拒绝垃圾短信免费虚拟 ...</t>
        </is>
      </c>
      <c r="B36">
        <f>HYPERLINK("https://juejin.cn/post/7510477725477404726","https://juejin.cn/post/7510477725477404726")</f>
        <v/>
      </c>
    </row>
    <row r="37">
      <c r="A37" t="inlineStr">
        <is>
          <t>中国 - 虚拟号码。在线接收和激活短信</t>
        </is>
      </c>
      <c r="B37">
        <f>HYPERLINK("https://app.cyberyozh.com/zh-cn/reception-sms/virtual/china/","https://app.cyberyozh.com/zh-cn/reception-sms/virtual/china/")</f>
        <v/>
      </c>
    </row>
    <row r="38">
      <c r="A38" t="inlineStr">
        <is>
          <t>用于接收短信、接收服务激活和租用手机的免费虚拟号码</t>
        </is>
      </c>
      <c r="B38">
        <f>HYPERLINK("https://onlinesim.one/zh","https://onlinesim.one/zh")</f>
        <v/>
      </c>
    </row>
    <row r="39">
      <c r="A39" t="inlineStr">
        <is>
          <t>接码平台 - 虚拟号码在线接收，低至0.03¥ - SMS-man</t>
        </is>
      </c>
      <c r="B39">
        <f>HYPERLINK("https://sms-man.com/cn","https://sms-man.com/cn")</f>
        <v/>
      </c>
    </row>
    <row r="40">
      <c r="A40" t="inlineStr">
        <is>
          <t>购买用于接收短信和注册帐户的虚拟号码 - GrizzlySMS</t>
        </is>
      </c>
      <c r="B40">
        <f>HYPERLINK("https://grizzlysms.com/cn","https://grizzlysms.com/cn")</f>
        <v/>
      </c>
    </row>
    <row r="41">
      <c r="A41" t="inlineStr">
        <is>
          <t>Fiberglass Pipes - Sarplast</t>
        </is>
      </c>
      <c r="B41">
        <f>HYPERLINK("http://www.sarplast.com/eng/index.php","http://www.sarplast.com/eng/index.php")</f>
        <v/>
      </c>
    </row>
    <row r="42">
      <c r="A42" t="inlineStr">
        <is>
          <t>GRUPPO SARPLAST s.r.l. - LinkedIn</t>
        </is>
      </c>
      <c r="B42">
        <f>HYPERLINK("https://www.linkedin.com/company/gruppo-sarplast-srl","https://www.linkedin.com/company/gruppo-sarplast-srl")</f>
        <v/>
      </c>
    </row>
    <row r="43">
      <c r="A43" t="inlineStr">
        <is>
          <t>GRUPPO SARPLAST S.r.l. - Company Profile &amp; Staff Directory</t>
        </is>
      </c>
      <c r="B43">
        <f>HYPERLINK("https://contactout.com/company/GRUPPO-SARPLAST-srl-29939","https://contactout.com/company/GRUPPO-SARPLAST-srl-29939")</f>
        <v/>
      </c>
    </row>
    <row r="44">
      <c r="A44" t="inlineStr">
        <is>
          <t>GRUPPO SARPLAST s.r.l. Information - RocketReach</t>
        </is>
      </c>
      <c r="B44">
        <f>HYPERLINK("https://rocketreach.co/gruppo-sarplast-srl-profile_b7cc0772c108a7ee","https://rocketreach.co/gruppo-sarplast-srl-profile_b7cc0772c108a7ee")</f>
        <v/>
      </c>
    </row>
    <row r="45">
      <c r="A45" t="inlineStr">
        <is>
          <t>GRUPPO SARPLAST SRL Company Profile - Dun &amp; Bradstreet</t>
        </is>
      </c>
      <c r="B45">
        <f>HYPERLINK("https://www.dnb.com/business-directory/company-profiles.gruppo_sarplast_srl.6cb795604ac42030ce16ff0401e9fe3f.html","https://www.dnb.com/business-directory/company-profiles.gruppo_sarplast_srl.6cb795604ac42030ce16ff0401e9fe3f.html")</f>
        <v/>
      </c>
    </row>
    <row r="46">
      <c r="A46" t="inlineStr">
        <is>
          <t>SARPLAST - Crunchbase Company Profile &amp; Funding</t>
        </is>
      </c>
      <c r="B46">
        <f>HYPERLINK("https://www.crunchbase.com/organization/sarplast","https://www.crunchbase.com/organization/sarplast")</f>
        <v/>
      </c>
    </row>
    <row r="47">
      <c r="A47" t="inlineStr">
        <is>
          <t>Gruppo Sarplast s.r.l.</t>
        </is>
      </c>
      <c r="B47">
        <f>HYPERLINK("http://www.sarplast.com/pdf/Sarplast%20Organisation%20Strategy%2020.11.2019.pdf","http://www.sarplast.com/pdf/Sarplast%20Organisation%20Strategy%2020.11.2019.pdf")</f>
        <v/>
      </c>
    </row>
    <row r="48">
      <c r="A48" t="inlineStr">
        <is>
          <t>Tubi in vetroresina - Sarplast</t>
        </is>
      </c>
      <c r="B48">
        <f>HYPERLINK("http://www.sarplast.com/ita/","http://www.sarplast.com/ita/")</f>
        <v/>
      </c>
    </row>
    <row r="49">
      <c r="A49" t="inlineStr">
        <is>
          <t>Fiberglass Pipes - Sarplast</t>
        </is>
      </c>
      <c r="B49">
        <f>HYPERLINK("http://www.sarplast.com/eng/company-profile.php","http://www.sarplast.com/eng/company-profile.php")</f>
        <v/>
      </c>
    </row>
    <row r="50">
      <c r="A50" t="inlineStr">
        <is>
          <t>GRUPPO SARPLAST S.R.L. - Italy.GlobalDatabase.com</t>
        </is>
      </c>
      <c r="B50">
        <f>HYPERLINK("https://italy.globaldatabase.com/company/gruppo-sarplast-s-r-l","https://italy.globaldatabase.com/company/gruppo-sarplast-s-r-l")</f>
        <v/>
      </c>
    </row>
    <row r="51">
      <c r="A51" t="inlineStr">
        <is>
          <t>Microsoft – AI  Cloud  Productivity  Computing  Gaming</t>
        </is>
      </c>
      <c r="B51">
        <f>HYPERLINK("https://www.microsoft.com/en-us","https://www.microsoft.com/en-us")</f>
        <v/>
      </c>
    </row>
    <row r="52">
      <c r="A52" t="inlineStr">
        <is>
          <t>Office 365 login</t>
        </is>
      </c>
      <c r="B52">
        <f>HYPERLINK("https://www.office.com/","https://www.office.com/")</f>
        <v/>
      </c>
    </row>
    <row r="53">
      <c r="A53" t="inlineStr">
        <is>
          <t>Microsoft - Wikipedia</t>
        </is>
      </c>
      <c r="B53">
        <f>HYPERLINK("https://en.wikipedia.org/wiki/Microsoft","https://en.wikipedia.org/wiki/Microsoft")</f>
        <v/>
      </c>
    </row>
    <row r="54">
      <c r="A54" t="inlineStr">
        <is>
          <t>Microsoft account | Sign In or Create Your Account Today – Microsoft</t>
        </is>
      </c>
      <c r="B54">
        <f>HYPERLINK("https://account.microsoft.com/account","https://account.microsoft.com/account")</f>
        <v/>
      </c>
    </row>
    <row r="55">
      <c r="A55" t="inlineStr">
        <is>
          <t>Rebooting Redmond: Microsoft’s new campus reflects …</t>
        </is>
      </c>
      <c r="B55">
        <f>HYPERLINK("https://www.geekwire.com/2025/rebooting-redmond-microsofts-new-campus-reflects-ongoing-transformation-uncertain-future/","https://www.geekwire.com/2025/rebooting-redmond-microsofts-new-campus-reflects-ongoing-transformation-uncertain-future/")</f>
        <v/>
      </c>
    </row>
    <row r="56">
      <c r="A56" t="inlineStr">
        <is>
          <t>Microsoft Redmond Campus Refresh</t>
        </is>
      </c>
      <c r="B56">
        <f>HYPERLINK("https://www.redmond.gov/386/Microsoft-Redmond-Campus-Refresh","https://www.redmond.gov/386/Microsoft-Redmond-Campus-Refresh")</f>
        <v/>
      </c>
    </row>
    <row r="57">
      <c r="A57" t="inlineStr">
        <is>
          <t>Sign in to your account</t>
        </is>
      </c>
      <c r="B57">
        <f>HYPERLINK("https://myaccount.microsoft.com/","https://myaccount.microsoft.com/")</f>
        <v/>
      </c>
    </row>
    <row r="58">
      <c r="A58" t="inlineStr">
        <is>
          <t>Exploring the Microsoft Campus in Redmond: A Guide to …</t>
        </is>
      </c>
      <c r="B58">
        <f>HYPERLINK("https://www.consumersearch.com/technology/exploring-microsoft-campus-redmond-guide-tech-s-epicenter","https://www.consumersearch.com/technology/exploring-microsoft-campus-redmond-guide-tech-s-epicenter")</f>
        <v/>
      </c>
    </row>
    <row r="59">
      <c r="A59" t="inlineStr">
        <is>
          <t>Microsoft Corporation  1 Microsoft Way  Bldg 37  Redmond  …</t>
        </is>
      </c>
      <c r="B59">
        <f>HYPERLINK("https://www.mapquest.com/us/washington/microsoft-corporation-12544878","https://www.mapquest.com/us/washington/microsoft-corporation-12544878")</f>
        <v/>
      </c>
    </row>
    <row r="60">
      <c r="A60" t="inlineStr">
        <is>
          <t>Microsoft campus - Wikipedia</t>
        </is>
      </c>
      <c r="B60">
        <f>HYPERLINK("https://en.wikipedia.org/wiki/Microsoft_campus","https://en.wikipedia.org/wiki/Microsoft_campus")</f>
        <v/>
      </c>
    </row>
    <row r="61">
      <c r="A61" t="inlineStr">
        <is>
          <t>百度一下，你就知道</t>
        </is>
      </c>
      <c r="B61">
        <f>HYPERLINK("https://www.baidu.com/","https://www.baidu.com/")</f>
        <v/>
      </c>
    </row>
    <row r="62">
      <c r="A62" t="inlineStr">
        <is>
          <t>Baidu - 百度一下，你就知道</t>
        </is>
      </c>
      <c r="B62">
        <f>HYPERLINK("https://gate.baidu.com/","https://gate.baidu.com/")</f>
        <v/>
      </c>
    </row>
    <row r="63">
      <c r="A63" t="inlineStr">
        <is>
          <t>百度一下</t>
        </is>
      </c>
      <c r="B63">
        <f>HYPERLINK("https://m.baidu.cn/","https://m.baidu.cn/")</f>
        <v/>
      </c>
    </row>
    <row r="64">
      <c r="A64" t="inlineStr">
        <is>
          <t>百度一下，你就知道</t>
        </is>
      </c>
      <c r="B64">
        <f>HYPERLINK("https://www.baidu.com/sugrec?prod=pc","https://www.baidu.com/sugrec?prod=pc")</f>
        <v/>
      </c>
    </row>
    <row r="65">
      <c r="A65" t="inlineStr">
        <is>
          <t>www.baidu</t>
        </is>
      </c>
      <c r="B65">
        <f>HYPERLINK("http://www.baidu/","http://www.baidu/")</f>
        <v/>
      </c>
    </row>
    <row r="66">
      <c r="A66" t="inlineStr">
        <is>
          <t>关于百度</t>
        </is>
      </c>
      <c r="B66">
        <f>HYPERLINK("https://home.baidu.com/","https://home.baidu.com/")</f>
        <v/>
      </c>
    </row>
    <row r="67">
      <c r="A67" t="inlineStr">
        <is>
          <t>百度产品大全 - Baidu</t>
        </is>
      </c>
      <c r="B67">
        <f>HYPERLINK("https://www.baidu.com/more/","https://www.baidu.com/more/")</f>
        <v/>
      </c>
    </row>
    <row r="68">
      <c r="A68" t="inlineStr">
        <is>
          <t>百度一下，你就知道 - Baidu</t>
        </is>
      </c>
      <c r="B68">
        <f>HYPERLINK("https://www.baidu.com/cache/","https://www.baidu.com/cache/")</f>
        <v/>
      </c>
    </row>
    <row r="69">
      <c r="A69" t="inlineStr">
        <is>
          <t>百度介绍</t>
        </is>
      </c>
      <c r="B69">
        <f>HYPERLINK("https://home.baidu.com/about/about.html","https://home.baidu.com/about/about.html")</f>
        <v/>
      </c>
    </row>
    <row r="70">
      <c r="A70" t="inlineStr">
        <is>
          <t>百度地图</t>
        </is>
      </c>
      <c r="B70">
        <f>HYPERLINK("https://map.baidu.com/","https://map.baidu.com/")</f>
        <v/>
      </c>
    </row>
    <row r="71">
      <c r="A71" t="inlineStr">
        <is>
          <t>什么是“三茶五酒”？ - 百度知道</t>
        </is>
      </c>
      <c r="B71">
        <f>HYPERLINK("https://zhidao.baidu.com/question/211376716232526285.html","https://zhidao.baidu.com/question/211376716232526285.html")</f>
        <v/>
      </c>
    </row>
    <row r="72">
      <c r="A72" t="inlineStr">
        <is>
          <t>祭祖——思念祖先，祭拜祖先！ - 知乎</t>
        </is>
      </c>
      <c r="B72">
        <f>HYPERLINK("https://zhuanlan.zhihu.com/p/362367356","https://zhuanlan.zhihu.com/p/362367356")</f>
        <v/>
      </c>
    </row>
    <row r="73">
      <c r="A73" t="inlineStr">
        <is>
          <t>三茶五酒是什么意思？ - 山里向茶</t>
        </is>
      </c>
      <c r="B73">
        <f>HYPERLINK("http://www.nbmjn.com/chawenzhangjingxuan/450732.html","http://www.nbmjn.com/chawenzhangjingxuan/450732.html")</f>
        <v/>
      </c>
    </row>
    <row r="74">
      <c r="A74" t="inlineStr">
        <is>
          <t>粤西习俗：三茶五酒之烧酒落地，顺顺利利--肉汁烧豆腐</t>
        </is>
      </c>
      <c r="B74">
        <f>HYPERLINK("https://blog.sina.com.cn/s/blog_631f837e0100gp59.html","https://blog.sina.com.cn/s/blog_631f837e0100gp59.html")</f>
        <v/>
      </c>
    </row>
    <row r="75">
      <c r="A75" t="inlineStr">
        <is>
          <t>腾讯频道 - 非遗文化馆 - 福建分年习俗纪实中国传统祭祖文化 ...</t>
        </is>
      </c>
      <c r="B75">
        <f>HYPERLINK("https://pd.qq.com/g/pd73383072/post/B_cf770368dfc40e001441152187272223510X60","https://pd.qq.com/g/pd73383072/post/B_cf770368dfc40e001441152187272223510X60")</f>
        <v/>
      </c>
    </row>
    <row r="76">
      <c r="A76" t="inlineStr">
        <is>
          <t>「 道教科普 」供神的正确方法（一）|神明|三牲|法事|牲礼 ...</t>
        </is>
      </c>
      <c r="B76">
        <f>HYPERLINK("https://www.163.com/dy/article/FTQNL4NB0541SH0U.html","https://www.163.com/dy/article/FTQNL4NB0541SH0U.html")</f>
        <v/>
      </c>
    </row>
    <row r="77">
      <c r="A77" t="inlineStr">
        <is>
          <t>祭祖（传统习俗）_百度百科</t>
        </is>
      </c>
      <c r="B77">
        <f>HYPERLINK("https://baike.baidu.com/item/%E7%A5%AD%E7%A5%96/2876313","https://baike.baidu.com/item/%E7%A5%AD%E7%A5%96/2876313")</f>
        <v/>
      </c>
    </row>
    <row r="78">
      <c r="A78" t="inlineStr">
        <is>
          <t>拜神先敬酒还是先敬茶？拜佛可以敬酒吗？_天天农历</t>
        </is>
      </c>
      <c r="B78">
        <f>HYPERLINK("https://www.ttnongli.com/art_shenfowh/1849.html","https://www.ttnongli.com/art_shenfowh/1849.html")</f>
        <v/>
      </c>
    </row>
    <row r="79">
      <c r="A79" t="inlineStr">
        <is>
          <t>三茶五酒的由來？</t>
        </is>
      </c>
      <c r="B79">
        <f>HYPERLINK("https://www.maomentei.com/culture/490791.html","https://www.maomentei.com/culture/490791.html")</f>
        <v/>
      </c>
    </row>
    <row r="80">
      <c r="A80" t="inlineStr">
        <is>
          <t>三茶五酒 什麼意思 - 勵志人生網</t>
        </is>
      </c>
      <c r="B80">
        <f>HYPERLINK("https://www.zeelive.com.tw/a/%e4%b8%89%e8%8c%b6%e4%ba%94%e9%85%92-%e4%bb%80%e9%ba%bc%e6%84%8f%e6%80%9d.html","https://www.zeelive.com.tw/a/%e4%b8%89%e8%8c%b6%e4%ba%94%e9%85%92-%e4%bb%80%e9%ba%bc%e6%84%8f%e6%80%9d.html")</f>
        <v/>
      </c>
    </row>
    <row r="81">
      <c r="A81" t="inlineStr">
        <is>
          <t>外交部：菲方踩踏中方红线的行为必将付出代价_京报网</t>
        </is>
      </c>
      <c r="B81">
        <f>HYPERLINK("https://news.bjd.com.cn/2025/08/29/11289259.shtml","https://news.bjd.com.cn/2025/08/29/11289259.shtml")</f>
        <v/>
      </c>
    </row>
    <row r="82">
      <c r="A82" t="inlineStr">
        <is>
          <t>外交部：菲方踩踏中方红线的行为必将付出代价_人民日报</t>
        </is>
      </c>
      <c r="B82">
        <f>HYPERLINK("https://www.peopleapp.com/column/30050125259-500007061278","https://www.peopleapp.com/column/30050125259-500007061278")</f>
        <v/>
      </c>
    </row>
    <row r="83">
      <c r="A83" t="inlineStr">
        <is>
          <t>外交部发言人就菲律宾纵容台湾当局外事部门负责人窜菲答 ...</t>
        </is>
      </c>
      <c r="B83">
        <f>HYPERLINK("https://www.fmprc.gov.cn/fyrbt_673021/dhdw_673027/202508/t20250829_11698421.shtml","https://www.fmprc.gov.cn/fyrbt_673021/dhdw_673027/202508/t20250829_11698421.shtml")</f>
        <v/>
      </c>
    </row>
    <row r="84">
      <c r="A84" t="inlineStr">
        <is>
          <t>外交部：菲方行为必将付出代价 踩踏红线后果自负_中华网</t>
        </is>
      </c>
      <c r="B84">
        <f>HYPERLINK("https://3g.china.com/act/news/10000169/20250829/48775046.html","https://3g.china.com/act/news/10000169/20250829/48775046.html")</f>
        <v/>
      </c>
    </row>
    <row r="85">
      <c r="A85" t="inlineStr">
        <is>
          <t>外交部：菲方踩踏中方红线的行为必将付出代价_北京时间</t>
        </is>
      </c>
      <c r="B85">
        <f>HYPERLINK("https://item.btime.com/f4vvvur077s9adr089lq7sdr03e","https://item.btime.com/f4vvvur077s9adr089lq7sdr03e")</f>
        <v/>
      </c>
    </row>
    <row r="86">
      <c r="A86" t="inlineStr">
        <is>
          <t>外交部：菲方踩踏中方红线的行为必将付出代价_国际时讯 ...</t>
        </is>
      </c>
      <c r="B86">
        <f>HYPERLINK("https://www.dzwww.com/xinwen/guojixinwen/gjsx/202508/t20250829_16406450.htm","https://www.dzwww.com/xinwen/guojixinwen/gjsx/202508/t20250829_16406450.htm")</f>
        <v/>
      </c>
    </row>
    <row r="87">
      <c r="A87" t="inlineStr">
        <is>
          <t>外交部：向菲方提出严正交涉 强烈抗议_中方_中国_问题</t>
        </is>
      </c>
      <c r="B87">
        <f>HYPERLINK("https://www.sohu.com/a/930038190_122014422","https://www.sohu.com/a/930038190_122014422")</f>
        <v/>
      </c>
    </row>
    <row r="88">
      <c r="A88" t="inlineStr">
        <is>
          <t>外交部：中方已在北京和马尼拉向菲方提出严正交涉和强烈抗议</t>
        </is>
      </c>
      <c r="B88">
        <f>HYPERLINK("https://vscs.cri.cn/20250829/43124454-cc16-7bea-b239-a90726067e5b.html","https://vscs.cri.cn/20250829/43124454-cc16-7bea-b239-a90726067e5b.html")</f>
        <v/>
      </c>
    </row>
    <row r="89">
      <c r="A89" t="inlineStr">
        <is>
          <t>外交部：菲方踩踏红线必将付出代价-网易新闻</t>
        </is>
      </c>
      <c r="B89">
        <f>HYPERLINK("https://m.163.com/touch/cm/news/search?spsc=sps&amp;redirect=1&amp;keyword=%E5%A4%96%E4%BA%A4%E9%83%A8%EF%BC%9A%E8%8F%B2%E6%96%B9%E8%B8%A9%E8%B8%8F%E7%BA%A2%E7%BA%BF%E5%BF%85%E5%B0%86%E4%BB%98%E5%87%BA%E4%BB%A3%E4%BB%B7","https://m.163.com/touch/cm/news/search?spsc=sps&amp;redirect=1&amp;keyword=%E5%A4%96%E4%BA%A4%E9%83%A8%EF%BC%9A%E8%8F%B2%E6%96%B9%E8%B8%A9%E8%B8%8F%E7%BA%A2%E7%BA%BF%E5%BF%85%E5%B0%86%E4%BB%98%E5%87%BA%E4%BB%A3%E4%BB%B7")</f>
        <v/>
      </c>
    </row>
    <row r="90">
      <c r="A90" t="inlineStr">
        <is>
          <t>菲律宾再踩红线，南部战区点名表态，中方已“仁至义尽”_腾讯 ...</t>
        </is>
      </c>
      <c r="B90">
        <f>HYPERLINK("https://news.qq.com/rain/a/20250506A07MH500","https://news.qq.com/rain/a/20250506A07MH500")</f>
        <v/>
      </c>
    </row>
    <row r="91">
      <c r="A91" t="inlineStr">
        <is>
          <t>2025年上半年北京经济运行情况_首都之窗_北京市人民政府 ...</t>
        </is>
      </c>
      <c r="B91">
        <f>HYPERLINK("https://www.beijing.gov.cn/gongkai/gkzt/2025sbnjjyxqk/index.html","https://www.beijing.gov.cn/gongkai/gkzt/2025sbnjjyxqk/index.html")</f>
        <v/>
      </c>
    </row>
    <row r="92">
      <c r="A92" t="inlineStr">
        <is>
          <t>5.5% ！北京上半年GDP出炉，人均可支配收入45144元！</t>
        </is>
      </c>
      <c r="B92">
        <f>HYPERLINK("https://m.bjnews.com.cn/detail/175272913919645.html","https://m.bjnews.com.cn/detail/175272913919645.html")</f>
        <v/>
      </c>
    </row>
    <row r="93">
      <c r="A93" t="inlineStr">
        <is>
          <t>2025年上半年北京经济成绩单出炉：GDP同比增长5．5 ...</t>
        </is>
      </c>
      <c r="B93">
        <f>HYPERLINK("https://news.qq.com/rain/a/20250717A05FOX00","https://news.qq.com/rain/a/20250717A05FOX00")</f>
        <v/>
      </c>
    </row>
    <row r="94">
      <c r="A94" t="inlineStr">
        <is>
          <t>2025年上半年北京经济稳中有进 向新向质聚能增势_北京市情 ...</t>
        </is>
      </c>
      <c r="B94">
        <f>HYPERLINK("https://www.bjrd.gov.cn/fwhd/bjrdzz/2025n/bjrdzz202507q/bjshq202507/202507/t20250729_4161385.html","https://www.bjrd.gov.cn/fwhd/bjrdzz/2025n/bjrdzz202507q/bjshq202507/202507/t20250729_4161385.html")</f>
        <v/>
      </c>
    </row>
    <row r="95">
      <c r="A95" t="inlineStr">
        <is>
          <t>北京市统计局、国家统计局北京调查总队新闻发言人就2025年 ...</t>
        </is>
      </c>
      <c r="B95">
        <f>HYPERLINK("https://tjj.beijing.gov.cn/zxfbu/202507/t20250717_4151779.html","https://tjj.beijing.gov.cn/zxfbu/202507/t20250717_4151779.html")</f>
        <v/>
      </c>
    </row>
    <row r="96">
      <c r="A96" t="inlineStr">
        <is>
          <t>北京经济“半年报”出炉：GDP同比增长5.5%，保持平稳运行</t>
        </is>
      </c>
      <c r="B96">
        <f>HYPERLINK("https://news.bjd.com.cn/2025/07/17/11237410.shtml","https://news.bjd.com.cn/2025/07/17/11237410.shtml")</f>
        <v/>
      </c>
    </row>
    <row r="97">
      <c r="A97" t="inlineStr">
        <is>
          <t>2025年上半年北京经济运行情况公布！|北京经济_新浪财经 ...</t>
        </is>
      </c>
      <c r="B97">
        <f>HYPERLINK("https://finance.sina.com.cn/jjxw/2025-07-17/doc-inffurfn0067136.shtml","https://finance.sina.com.cn/jjxw/2025-07-17/doc-inffurfn0067136.shtml")</f>
        <v/>
      </c>
    </row>
    <row r="98">
      <c r="A98" t="inlineStr">
        <is>
          <t>2025年上半年北京经济数据表：GDP同比增长5.5%</t>
        </is>
      </c>
      <c r="B98">
        <f>HYPERLINK("https://www.gotohui.com/ndata/list/190605.html","https://www.gotohui.com/ndata/list/190605.html")</f>
        <v/>
      </c>
    </row>
    <row r="99">
      <c r="A99" t="inlineStr">
        <is>
          <t>北京上半年GDP同比增长5.5%，下半年还将完成这些大事</t>
        </is>
      </c>
      <c r="B99">
        <f>HYPERLINK("https://news.10jqka.com.cn/20250724/c669877024.shtml","https://news.10jqka.com.cn/20250724/c669877024.shtml")</f>
        <v/>
      </c>
    </row>
    <row r="100">
      <c r="A100" t="inlineStr">
        <is>
          <t>2025年上半年北京GDP25029.2亿元，同比增长5.5% - 聚汇数据</t>
        </is>
      </c>
      <c r="B100">
        <f>HYPERLINK("https://gdp.gotohui.com/list/190604.html","https://gdp.gotohui.com/list/190604.html")</f>
        <v/>
      </c>
    </row>
    <row r="101">
      <c r="A101" t="inlineStr">
        <is>
          <t>QQQ（Triple Quadrupole）工作原理、性能和应用_仪器信息网 …</t>
        </is>
      </c>
      <c r="B101">
        <f>HYPERLINK("https://bbs.instrument.com.cn/topic/8616999","https://bbs.instrument.com.cn/topic/8616999")</f>
        <v/>
      </c>
    </row>
    <row r="102">
      <c r="A102" t="inlineStr">
        <is>
          <t>安捷伦8800型 ICP-QQQ-MS_仪器信息网社区</t>
        </is>
      </c>
      <c r="B102">
        <f>HYPERLINK("https://bbs.instrument.com.cn/topic/3793889","https://bbs.instrument.com.cn/topic/3793889")</f>
        <v/>
      </c>
    </row>
    <row r="103">
      <c r="A103" t="inlineStr">
        <is>
          <t>在质谱分析中，时间飞行质谱（TOF）和四级杆质谱（QQQ）的 …</t>
        </is>
      </c>
      <c r="B103">
        <f>HYPERLINK("https://bbs.instrument.com.cn/topic/8370952","https://bbs.instrument.com.cn/topic/8370952")</f>
        <v/>
      </c>
    </row>
    <row r="104">
      <c r="A104" t="inlineStr">
        <is>
          <t>QQQ、Q-TRAP、Q-TOF的区别_仪器信息网社区</t>
        </is>
      </c>
      <c r="B104">
        <f>HYPERLINK("https://bbs.instrument.com.cn/topic/3534628","https://bbs.instrument.com.cn/topic/3534628")</f>
        <v/>
      </c>
    </row>
    <row r="105">
      <c r="A105" t="inlineStr">
        <is>
          <t>Agilent Infinity II 6470 QQQ电喷雾源(ESI) 质谱参数参考指南</t>
        </is>
      </c>
      <c r="B105">
        <f>HYPERLINK("https://bbs.instrument.com.cn/topic/8469439","https://bbs.instrument.com.cn/topic/8469439")</f>
        <v/>
      </c>
    </row>
    <row r="106">
      <c r="A106" t="inlineStr">
        <is>
          <t>Waters Xevo G2-S Q-TOF能实现MRM的功能吗？_仪器信息网社区</t>
        </is>
      </c>
      <c r="B106">
        <f>HYPERLINK("https://bbs.instrument.com.cn/topic/4709509","https://bbs.instrument.com.cn/topic/4709509")</f>
        <v/>
      </c>
    </row>
    <row r="107">
      <c r="A107" t="inlineStr">
        <is>
          <t>hplc-q-tof-ms和hplc-triple tof区别_仪器信息网社区</t>
        </is>
      </c>
      <c r="B107">
        <f>HYPERLINK("https://bbs.instrument.com.cn/topic/7656310","https://bbs.instrument.com.cn/topic/7656310")</f>
        <v/>
      </c>
    </row>
    <row r="108">
      <c r="A108" t="inlineStr">
        <is>
          <t>安捷伦LC—QQQ培训总结_仪器信息网社区</t>
        </is>
      </c>
      <c r="B108">
        <f>HYPERLINK("https://bbs.instrument.com.cn/topic/8287236","https://bbs.instrument.com.cn/topic/8287236")</f>
        <v/>
      </c>
    </row>
    <row r="109">
      <c r="A109" t="inlineStr">
        <is>
          <t>LC-MS标曲线性不好，高点浓度偏低_仪器信息网社区</t>
        </is>
      </c>
      <c r="B109">
        <f>HYPERLINK("https://bbs.instrument.com.cn/topic/8301725","https://bbs.instrument.com.cn/topic/8301725")</f>
        <v/>
      </c>
    </row>
    <row r="110">
      <c r="A110" t="inlineStr">
        <is>
          <t>懒人必备——如何运用全扫描、母离子及子离子扫描提高液质方法 …</t>
        </is>
      </c>
      <c r="B110">
        <f>HYPERLINK("https://bbs.instrument.com.cn/topic/7845287","https://bbs.instrument.com.cn/topic/7845287")</f>
        <v/>
      </c>
    </row>
    <row r="111">
      <c r="A111" t="inlineStr">
        <is>
          <t>PingCAP 这家公司的前景如何？ - 知乎</t>
        </is>
      </c>
      <c r="B111">
        <f>HYPERLINK("https://www.zhihu.com/question/64878683","https://www.zhihu.com/question/64878683")</f>
        <v/>
      </c>
    </row>
    <row r="112">
      <c r="A112" t="inlineStr">
        <is>
          <t>如何看待 PingCAP 裁员，是不是国产数据库没救了？ - 知乎</t>
        </is>
      </c>
      <c r="B112">
        <f>HYPERLINK("https://www.zhihu.com/question/590345523?write","https://www.zhihu.com/question/590345523?write")</f>
        <v/>
      </c>
    </row>
    <row r="113">
      <c r="A113" t="inlineStr">
        <is>
          <t>如何看待 PingCAP 的 TiDB 从腾讯云下架？ - 知乎</t>
        </is>
      </c>
      <c r="B113">
        <f>HYPERLINK("https://www.zhihu.com/question/323771674","https://www.zhihu.com/question/323771674")</f>
        <v/>
      </c>
    </row>
    <row r="114">
      <c r="A114" t="inlineStr">
        <is>
          <t>OceanBase与PingCAP谁的发展前途更好点? - 知乎</t>
        </is>
      </c>
      <c r="B114">
        <f>HYPERLINK("https://www.zhihu.com/question/408747880","https://www.zhihu.com/question/408747880")</f>
        <v/>
      </c>
    </row>
    <row r="115">
      <c r="A115" t="inlineStr">
        <is>
          <t>如何看待 PingCAP 裁员，是不是国产数据库没救了？ - 知乎</t>
        </is>
      </c>
      <c r="B115">
        <f>HYPERLINK("https://www.zhihu.com/question/590345523/answers/updated","https://www.zhihu.com/question/590345523/answers/updated")</f>
        <v/>
      </c>
    </row>
    <row r="116">
      <c r="A116" t="inlineStr">
        <is>
          <t>PingCap是外企吗? - 知乎</t>
        </is>
      </c>
      <c r="B116">
        <f>HYPERLINK("https://www.zhihu.com/question/637909358","https://www.zhihu.com/question/637909358")</f>
        <v/>
      </c>
    </row>
    <row r="117">
      <c r="A117" t="inlineStr">
        <is>
          <t>如何能加入 PingCAP 工作？ - 知乎</t>
        </is>
      </c>
      <c r="B117">
        <f>HYPERLINK("https://www.zhihu.com/question/60197548","https://www.zhihu.com/question/60197548")</f>
        <v/>
      </c>
    </row>
    <row r="118">
      <c r="A118" t="inlineStr">
        <is>
          <t>想要获得PingCAP数据库研发实习的机会，需要怎么准备 ...</t>
        </is>
      </c>
      <c r="B118">
        <f>HYPERLINK("https://www.zhihu.com/question/478774499","https://www.zhihu.com/question/478774499")</f>
        <v/>
      </c>
    </row>
    <row r="119">
      <c r="A119" t="inlineStr">
        <is>
          <t>PingCAP - 知乎</t>
        </is>
      </c>
      <c r="B119">
        <f>HYPERLINK("https://www.zhihu.com/org/pingcap-25","https://www.zhihu.com/org/pingcap-25")</f>
        <v/>
      </c>
    </row>
    <row r="120">
      <c r="A120" t="inlineStr">
        <is>
          <t>PingCAP - 知乎</t>
        </is>
      </c>
      <c r="B120">
        <f>HYPERLINK("https://www.zhihu.com/topic/20173123","https://www.zhihu.com/topic/20173123")</f>
        <v/>
      </c>
    </row>
    <row r="121">
      <c r="A121" t="inlineStr">
        <is>
          <t>【汽车论坛】汽车社区_车友会_车生活_汽车之家</t>
        </is>
      </c>
      <c r="B121">
        <f>HYPERLINK("https://club.autohome.com.cn/","https://club.autohome.com.cn/")</f>
        <v/>
      </c>
    </row>
    <row r="122">
      <c r="A122" t="inlineStr">
        <is>
          <t>【图】16款A6L升级1006固件 激活CarPlay 更新8511地图 ...</t>
        </is>
      </c>
      <c r="B122">
        <f>HYPERLINK("https://club.autohome.com.cn/bbs/thread/18e8b8a69ea2b70d/104978649-1.html","https://club.autohome.com.cn/bbs/thread/18e8b8a69ea2b70d/104978649-1.html")</f>
        <v/>
      </c>
    </row>
    <row r="123">
      <c r="A123" t="inlineStr">
        <is>
          <t>【-论坛】-车友会_-车友圈_汽车之家</t>
        </is>
      </c>
      <c r="B123">
        <f>HYPERLINK("https://club.autohome.com.cn/bbs/forum-c-5623-1.html","https://club.autohome.com.cn/bbs/forum-c-5623-1.html")</f>
        <v/>
      </c>
    </row>
    <row r="124">
      <c r="A124" t="inlineStr">
        <is>
          <t>【车机破解整合版】车机破解完整版--6.30更新_瑞虎8论坛 ...</t>
        </is>
      </c>
      <c r="B124">
        <f>HYPERLINK("https://club.m.autohome.com.cn/bbs/thread/d4e5be26cac6fd2f/81820643-1.html","https://club.m.autohome.com.cn/bbs/thread/d4e5be26cac6fd2f/81820643-1.html")</f>
        <v/>
      </c>
    </row>
    <row r="125">
      <c r="A125" t="inlineStr">
        <is>
          <t>【低频共振4】不破楼兰终不还，后备箱隔音等基本解决低频共振</t>
        </is>
      </c>
      <c r="B125">
        <f>HYPERLINK("https://club.autohome.com.cn/bbs/thread/a34cb0fc992472e3/86048030-1.html","https://club.autohome.com.cn/bbs/thread/a34cb0fc992472e3/86048030-1.html")</f>
        <v/>
      </c>
    </row>
    <row r="126">
      <c r="A126" t="inlineStr">
        <is>
          <t>售后屏完美解决：速派、明锐ROOT与非ROOT破解软件安装限</t>
        </is>
      </c>
      <c r="B126">
        <f>HYPERLINK("https://club.m.autohome.com.cn/bbs/thread/467142999d51af44/86944461-1.html","https://club.m.autohome.com.cn/bbs/thread/467142999d51af44/86944461-1.html")</f>
        <v/>
      </c>
    </row>
    <row r="127">
      <c r="A127" t="inlineStr">
        <is>
          <t>【20221230更新标致懒人包】原厂导航车友互联改凯立德DIY</t>
        </is>
      </c>
      <c r="B127">
        <f>HYPERLINK("https://club.m.autohome.com.cn/bbs/thread/f70ae178c1dbbbbd/41562885-1.html","https://club.m.autohome.com.cn/bbs/thread/f70ae178c1dbbbbd/41562885-1.html")</f>
        <v/>
      </c>
    </row>
    <row r="128">
      <c r="A128" t="inlineStr">
        <is>
          <t>【图】【公示获奖】#汽车疑难杂症 老司机来解答 晒出你的用 ...</t>
        </is>
      </c>
      <c r="B128">
        <f>HYPERLINK("https://club.autohome.com.cn/bbs/thread/654162f2dbe97eee/110412312-1.html","https://club.autohome.com.cn/bbs/thread/654162f2dbe97eee/110412312-1.html")</f>
        <v/>
      </c>
    </row>
    <row r="129">
      <c r="A129" t="inlineStr">
        <is>
          <t>【图】https://club.autohome.com.cn/b_车生活论坛_汽车之 ...</t>
        </is>
      </c>
      <c r="B129">
        <f>HYPERLINK("https://club.autohome.com.cn/bbs/thread/af01a138e265e476/108818463-1.html","https://club.autohome.com.cn/bbs/thread/af01a138e265e476/108818463-1.html")</f>
        <v/>
      </c>
    </row>
    <row r="130">
      <c r="A130" t="inlineStr">
        <is>
          <t>【图】雅阁插混1500km详细体验_雅阁论坛_汽车之家论坛</t>
        </is>
      </c>
      <c r="B130">
        <f>HYPERLINK("https://club.autohome.com.cn/bbs/thread/a2eb3f97af7bd4f3/109577926-1.html","https://club.autohome.com.cn/bbs/thread/a2eb3f97af7bd4f3/109577926-1.html")</f>
        <v/>
      </c>
    </row>
    <row r="131">
      <c r="A131" t="inlineStr">
        <is>
          <t>锦月如歌 (豆瓣)</t>
        </is>
      </c>
      <c r="B131">
        <f>HYPERLINK("https://movie.douban.com/subject/36449799/","https://movie.douban.com/subject/36449799/")</f>
        <v/>
      </c>
    </row>
    <row r="132">
      <c r="A132" t="inlineStr">
        <is>
          <t>锦月如歌 的全部演职员 - 豆瓣电影</t>
        </is>
      </c>
      <c r="B132">
        <f>HYPERLINK("https://movie.douban.com/subject/36449799/celebrities","https://movie.douban.com/subject/36449799/celebrities")</f>
        <v/>
      </c>
    </row>
    <row r="133">
      <c r="A133" t="inlineStr">
        <is>
          <t>锦月如歌的剧评 (451) - 豆瓣电影</t>
        </is>
      </c>
      <c r="B133">
        <f>HYPERLINK("https://movie.douban.com/subject/36449799/reviews?sort=hotest&amp;start=20","https://movie.douban.com/subject/36449799/reviews?sort=hotest&amp;start=20")</f>
        <v/>
      </c>
    </row>
    <row r="134">
      <c r="A134" t="inlineStr">
        <is>
          <t>锦月如歌 视频 - 豆瓣电影</t>
        </is>
      </c>
      <c r="B134">
        <f>HYPERLINK("https://movie.douban.com/subject/36449799/trailer","https://movie.douban.com/subject/36449799/trailer")</f>
        <v/>
      </c>
    </row>
    <row r="135">
      <c r="A135" t="inlineStr">
        <is>
          <t>锦月如歌值得看！禾晏就是棒（锦月如歌）剧评 - 豆瓣电影</t>
        </is>
      </c>
      <c r="B135">
        <f>HYPERLINK("https://movie.douban.com/review/16942689/","https://movie.douban.com/review/16942689/")</f>
        <v/>
      </c>
    </row>
    <row r="136">
      <c r="A136" t="inlineStr">
        <is>
          <t>锦月如歌魔改烂剧（锦月如歌）剧评 - 豆瓣电影</t>
        </is>
      </c>
      <c r="B136">
        <f>HYPERLINK("https://movie.douban.com/review/16942966/","https://movie.douban.com/review/16942966/")</f>
        <v/>
      </c>
    </row>
    <row r="137">
      <c r="A137" t="inlineStr">
        <is>
          <t>看看《锦月如歌》就知道长剧为什么没落了（锦月如歌）剧评</t>
        </is>
      </c>
      <c r="B137">
        <f>HYPERLINK("https://movie.douban.com/review/16947412/","https://movie.douban.com/review/16947412/")</f>
        <v/>
      </c>
    </row>
    <row r="138">
      <c r="A138" t="inlineStr">
        <is>
          <t>观后感（锦月如歌）剧评 - 豆瓣电影</t>
        </is>
      </c>
      <c r="B138">
        <f>HYPERLINK("https://movie.douban.com/review/16989771/","https://movie.douban.com/review/16989771/")</f>
        <v/>
      </c>
    </row>
    <row r="139">
      <c r="A139" t="inlineStr">
        <is>
          <t>差评看多看得逆反了，到底在高高在上什么…（锦月如歌）剧评</t>
        </is>
      </c>
      <c r="B139">
        <f>HYPERLINK("https://movie.douban.com/review/16969659/","https://movie.douban.com/review/16969659/")</f>
        <v/>
      </c>
    </row>
    <row r="140">
      <c r="A140" t="inlineStr">
        <is>
          <t>锦月如歌 花絮 (中文字幕) - 豆瓣电影</t>
        </is>
      </c>
      <c r="B140">
        <f>HYPERLINK("https://movie.douban.com/trailer/321503/","https://movie.douban.com/trailer/321503/")</f>
        <v/>
      </c>
    </row>
    <row r="141">
      <c r="A141" t="inlineStr">
        <is>
          <t>一年之计在于春，一日之计在于晨_百度百科</t>
        </is>
      </c>
      <c r="B141">
        <f>HYPERLINK("https://baike.baidu.com/item/%E4%B8%80%E5%B9%B4%E4%B9%8B%E8%AE%A1%E5%9C%A8%E4%BA%8E%E6%98%A5%EF%BC%8C%E4%B8%80%E6%97%A5%E4%B9%8B%E8%AE%A1%E5%9C%A8%E4%BA%8E%E6%99%A8/550810","https://baike.baidu.com/item/%E4%B8%80%E5%B9%B4%E4%B9%8B%E8%AE%A1%E5%9C%A8%E4%BA%8E%E6%98%A5%EF%BC%8C%E4%B8%80%E6%97%A5%E4%B9%8B%E8%AE%A1%E5%9C%A8%E4%BA%8E%E6%99%A8/550810")</f>
        <v/>
      </c>
    </row>
    <row r="142">
      <c r="A142" t="inlineStr">
        <is>
          <t>一年之计在于春 一日之计在于寅 一家之计在于和 一生之计 ...</t>
        </is>
      </c>
      <c r="B142">
        <f>HYPERLINK("https://www.guoxuemeng.com/guoxue/14292.html","https://www.guoxuemeng.com/guoxue/14292.html")</f>
        <v/>
      </c>
    </row>
    <row r="143">
      <c r="A143" t="inlineStr">
        <is>
          <t>"一年之计在于春，一日之计在于晨。"解释_古诗文网</t>
        </is>
      </c>
      <c r="B143">
        <f>HYPERLINK("https://www.gushiwen.cn/mingju/juv_0b9bcd3d3a7b.aspx","https://www.gushiwen.cn/mingju/juv_0b9bcd3d3a7b.aspx")</f>
        <v/>
      </c>
    </row>
    <row r="144">
      <c r="A144" t="inlineStr">
        <is>
          <t>「一年之计在于春，一日之计在于晨。」的意思及全诗出处_诗乎</t>
        </is>
      </c>
      <c r="B144">
        <f>HYPERLINK("https://www.shihuapp.com/mingju/1de98e03","https://www.shihuapp.com/mingju/1de98e03")</f>
        <v/>
      </c>
    </row>
    <row r="145">
      <c r="A145" t="inlineStr">
        <is>
          <t>“一年之计在于春，一日之计在于寅”中一年之计在于春的出处？</t>
        </is>
      </c>
      <c r="B145">
        <f>HYPERLINK("https://www.zhihu.com/question/1893654623694328493","https://www.zhihu.com/question/1893654623694328493")</f>
        <v/>
      </c>
    </row>
    <row r="146">
      <c r="A146" t="inlineStr">
        <is>
          <t>一日之计在于晨_百度百科</t>
        </is>
      </c>
      <c r="B146">
        <f>HYPERLINK("https://baike.baidu.com/item/%E4%B8%80%E6%97%A5%E4%B9%8B%E8%AE%A1%E5%9C%A8%E4%BA%8E%E6%99%A8/7064470","https://baike.baidu.com/item/%E4%B8%80%E6%97%A5%E4%B9%8B%E8%AE%A1%E5%9C%A8%E4%BA%8E%E6%99%A8/7064470")</f>
        <v/>
      </c>
    </row>
    <row r="147">
      <c r="A147" t="inlineStr">
        <is>
          <t>一年之计在于春，一日之计在于晨。 一家之计在于和，一生之 ...</t>
        </is>
      </c>
      <c r="B147">
        <f>HYPERLINK("https://5000yan.com/apps/view.php?aid=10889","https://5000yan.com/apps/view.php?aid=10889")</f>
        <v/>
      </c>
    </row>
    <row r="148">
      <c r="A148" t="inlineStr">
        <is>
          <t>一年之计在于春，一日之计在于晨 - 搜狗百科</t>
        </is>
      </c>
      <c r="B148">
        <f>HYPERLINK("https://baike.sogou.com/v15935.htm","https://baike.sogou.com/v15935.htm")</f>
        <v/>
      </c>
    </row>
    <row r="149">
      <c r="A149" t="inlineStr">
        <is>
          <t>“一年之计在于春，一日之计在于晨”的意思出处及全文赏析</t>
        </is>
      </c>
      <c r="B149">
        <f>HYPERLINK("http://www.xuexili.com/shici/13655.html","http://www.xuexili.com/shici/13655.html")</f>
        <v/>
      </c>
    </row>
    <row r="150">
      <c r="A150" t="inlineStr">
        <is>
          <t>《一年之计在于春 一日之计在于晨.》是什么意思 出处是出自 ...</t>
        </is>
      </c>
      <c r="B150">
        <f>HYPERLINK("https://www.pinshiwen.com/zhiyan/mjjd/20220809353989.html","https://www.pinshiwen.com/zhiyan/mjjd/20220809353989.html")</f>
        <v/>
      </c>
    </row>
    <row r="151">
      <c r="A151" t="inlineStr">
        <is>
          <t>哈尔滨工业大学（威海）</t>
        </is>
      </c>
      <c r="B151">
        <f>HYPERLINK("http://www.hitwh.edu.cn/","http://www.hitwh.edu.cn/")</f>
        <v/>
      </c>
    </row>
    <row r="152">
      <c r="A152" t="inlineStr">
        <is>
          <t>哈尔滨工业大学（威海）本科招生网</t>
        </is>
      </c>
      <c r="B152">
        <f>HYPERLINK("https://zsb.hitwh.edu.cn/","https://zsb.hitwh.edu.cn/")</f>
        <v/>
      </c>
    </row>
    <row r="153">
      <c r="A153" t="inlineStr">
        <is>
          <t>哈尔滨工业大学（威海）2025年综合评价招生简章</t>
        </is>
      </c>
      <c r="B153">
        <f>HYPERLINK("https://zsb.hitwh.edu.cn/admission/details/46","https://zsb.hitwh.edu.cn/admission/details/46")</f>
        <v/>
      </c>
    </row>
    <row r="154">
      <c r="A154" t="inlineStr">
        <is>
          <t>哈尔滨工业大学（威海）就业网 - hitwh</t>
        </is>
      </c>
      <c r="B154">
        <f>HYPERLINK("http://job.hitwh.edu.cn/zhxy-whxszyfzpt/","http://job.hitwh.edu.cn/zhxy-whxszyfzpt/")</f>
        <v/>
      </c>
    </row>
    <row r="155">
      <c r="A155" t="inlineStr">
        <is>
          <t>hitwh - 教务处</t>
        </is>
      </c>
      <c r="B155">
        <f>HYPERLINK("https://jwc.hitwh.edu.cn/","https://jwc.hitwh.edu.cn/")</f>
        <v/>
      </c>
    </row>
    <row r="156">
      <c r="A156" t="inlineStr">
        <is>
          <t>哈尔滨工业大学（威海）</t>
        </is>
      </c>
      <c r="B156">
        <f>HYPERLINK("https://www.hitwh.edu.cn/main.psp","https://www.hitwh.edu.cn/main.psp")</f>
        <v/>
      </c>
    </row>
    <row r="157">
      <c r="A157" t="inlineStr">
        <is>
          <t>通知公告</t>
        </is>
      </c>
      <c r="B157">
        <f>HYPERLINK("https://today.hitwh.edu.cn/1024/list.htm","https://today.hitwh.edu.cn/1024/list.htm")</f>
        <v/>
      </c>
    </row>
    <row r="158">
      <c r="A158" t="inlineStr">
        <is>
          <t>哈尔滨工业大学（威海）关于2026年接收优秀应届本科毕业 ...</t>
        </is>
      </c>
      <c r="B158">
        <f>HYPERLINK("https://today.hitwh.edu.cn/2025/0701/c1024a201864/page.htm","https://today.hitwh.edu.cn/2025/0701/c1024a201864/page.htm")</f>
        <v/>
      </c>
    </row>
    <row r="159">
      <c r="A159" t="inlineStr">
        <is>
          <t>校园门户 - 哈尔滨工业大学</t>
        </is>
      </c>
      <c r="B159">
        <f>HYPERLINK("https://www.hit.edu.cn/11350/","https://www.hit.edu.cn/11350/")</f>
        <v/>
      </c>
    </row>
    <row r="160">
      <c r="A160" t="inlineStr">
        <is>
          <t>webvpn.hitwh.edu.cn</t>
        </is>
      </c>
      <c r="B160">
        <f>HYPERLINK("https://webvpn.hitwh.edu.cn/","https://webvpn.hitwh.edu.cn/")</f>
        <v/>
      </c>
    </row>
    <row r="161">
      <c r="A161" t="inlineStr">
        <is>
          <t>一文看懂火遍全网的理财产品——收益凭证 | 人人都是产品经理</t>
        </is>
      </c>
      <c r="B161">
        <f>HYPERLINK("https://www.woshipm.com/pd/5967285.html","https://www.woshipm.com/pd/5967285.html")</f>
        <v/>
      </c>
    </row>
    <row r="162">
      <c r="A162" t="inlineStr">
        <is>
          <t>一文读懂“券商收益凭证” - 知乎</t>
        </is>
      </c>
      <c r="B162">
        <f>HYPERLINK("https://zhuanlan.zhihu.com/p/487438791","https://zhuanlan.zhihu.com/p/487438791")</f>
        <v/>
      </c>
    </row>
    <row r="163">
      <c r="A163" t="inlineStr">
        <is>
          <t>理财收入做什么凭证 - 百度知道</t>
        </is>
      </c>
      <c r="B163">
        <f>HYPERLINK("https://zhidao.baidu.com/question/724752000484153325.html","https://zhidao.baidu.com/question/724752000484153325.html")</f>
        <v/>
      </c>
    </row>
    <row r="164">
      <c r="A164" t="inlineStr">
        <is>
          <t>破刚兑后，谁敢保本？一文看懂券商收益凭证 目录- - - - -1 ...</t>
        </is>
      </c>
      <c r="B164">
        <f>HYPERLINK("https://xueqiu.com/3302797049/172957552","https://xueqiu.com/3302797049/172957552")</f>
        <v/>
      </c>
    </row>
    <row r="165">
      <c r="A165" t="inlineStr">
        <is>
          <t>认识券商理财—收益凭证 - 今日头条</t>
        </is>
      </c>
      <c r="B165">
        <f>HYPERLINK("https://www.toutiao.com/article/7376902898124407332/","https://www.toutiao.com/article/7376902898124407332/")</f>
        <v/>
      </c>
    </row>
    <row r="166">
      <c r="A166" t="inlineStr">
        <is>
          <t>一文看懂火遍全网的理财产品——收益凭证_腾讯新闻</t>
        </is>
      </c>
      <c r="B166">
        <f>HYPERLINK("https://news.qq.com/rain/a/20231229A02ZOA00","https://news.qq.com/rain/a/20231229A02ZOA00")</f>
        <v/>
      </c>
    </row>
    <row r="167">
      <c r="A167" t="inlineStr">
        <is>
          <t>券商收益凭证业务迎新规 即日施行 - 东方财富网</t>
        </is>
      </c>
      <c r="B167">
        <f>HYPERLINK("https://finance.eastmoney.com/a/202410273218654660.html","https://finance.eastmoney.com/a/202410273218654660.html")</f>
        <v/>
      </c>
    </row>
    <row r="168">
      <c r="A168" t="inlineStr">
        <is>
          <t>券商的收益凭证到底是什么？保本吗？ - 知乎</t>
        </is>
      </c>
      <c r="B168">
        <f>HYPERLINK("https://zhuanlan.zhihu.com/p/366559812","https://zhuanlan.zhihu.com/p/366559812")</f>
        <v/>
      </c>
    </row>
    <row r="169">
      <c r="A169" t="inlineStr">
        <is>
          <t>收益凭证_百度百科</t>
        </is>
      </c>
      <c r="B169">
        <f>HYPERLINK("https://baike.baidu.com/item/%E6%94%B6%E7%9B%8A%E5%87%AD%E8%AF%81/7108043","https://baike.baidu.com/item/%E6%94%B6%E7%9B%8A%E5%87%AD%E8%AF%81/7108043")</f>
        <v/>
      </c>
    </row>
    <row r="170">
      <c r="A170" t="inlineStr">
        <is>
          <t>银行理财产品的收益凭证靠谱吗？-银行频道-和讯网</t>
        </is>
      </c>
      <c r="B170">
        <f>HYPERLINK("https://bank.hexun.com/2025-06-03/219388353.html","https://bank.hexun.com/2025-06-03/219388353.html")</f>
        <v/>
      </c>
    </row>
    <row r="171">
      <c r="A171" t="inlineStr">
        <is>
          <t>为啥我的硕士论文知网没有？但万方有? - 知乎</t>
        </is>
      </c>
      <c r="B171">
        <f>HYPERLINK("https://www.zhihu.com/question/554410167","https://www.zhihu.com/question/554410167")</f>
        <v/>
      </c>
    </row>
    <row r="172">
      <c r="A172" t="inlineStr">
        <is>
          <t>中国知网 - 知乎</t>
        </is>
      </c>
      <c r="B172">
        <f>HYPERLINK("https://www.zhihu.com/topic/19623365","https://www.zhihu.com/topic/19623365")</f>
        <v/>
      </c>
    </row>
    <row r="173">
      <c r="A173" t="inlineStr">
        <is>
          <t>硕士研究生毕业后多久能够在中国知网上查到自己的毕业论文？</t>
        </is>
      </c>
      <c r="B173">
        <f>HYPERLINK("https://www.zhihu.com/question/594196009?write","https://www.zhihu.com/question/594196009?write")</f>
        <v/>
      </c>
    </row>
    <row r="174">
      <c r="A174" t="inlineStr">
        <is>
          <t>中国知网课程作业管理系统怎么登录-百度经验</t>
        </is>
      </c>
      <c r="B174">
        <f>HYPERLINK("https://jingyan.baidu.com/article/0aa223758c5083c9cd0d6479.html","https://jingyan.baidu.com/article/0aa223758c5083c9cd0d6479.html")</f>
        <v/>
      </c>
    </row>
    <row r="175">
      <c r="A175" t="inlineStr">
        <is>
          <t>研究生的毕业论文都会上知网吗？ - 知乎</t>
        </is>
      </c>
      <c r="B175">
        <f>HYPERLINK("https://www.zhihu.com/question/26572575?sort=created","https://www.zhihu.com/question/26572575?sort=created")</f>
        <v/>
      </c>
    </row>
    <row r="176">
      <c r="A176" t="inlineStr">
        <is>
          <t>知网上主题字段和篇关摘字段有什么区别？ - 知乎</t>
        </is>
      </c>
      <c r="B176">
        <f>HYPERLINK("https://www.zhihu.com/question/420459638","https://www.zhihu.com/question/420459638")</f>
        <v/>
      </c>
    </row>
    <row r="177">
      <c r="A177" t="inlineStr">
        <is>
          <t>在家里如何免费使用中国知网？ - 知乎</t>
        </is>
      </c>
      <c r="B177">
        <f>HYPERLINK("https://www.zhihu.com/question/20188973?s_r=0","https://www.zhihu.com/question/20188973?s_r=0")</f>
        <v/>
      </c>
    </row>
    <row r="178">
      <c r="A178" t="inlineStr">
        <is>
          <t>我在学校为什么在中国知网上下载论文还要钱？ - 知乎</t>
        </is>
      </c>
      <c r="B178">
        <f>HYPERLINK("https://www.zhihu.com/question/45462731?write","https://www.zhihu.com/question/45462731?write")</f>
        <v/>
      </c>
    </row>
    <row r="179">
      <c r="A179" t="inlineStr">
        <is>
          <t>通过深圳市图书馆账号免费使用知网资源操作指南 - 百度经验</t>
        </is>
      </c>
      <c r="B179">
        <f>HYPERLINK("https://jingyan.baidu.com/article/f7ff0bfc33dd0f2e26bb13a4.html","https://jingyan.baidu.com/article/f7ff0bfc33dd0f2e26bb13a4.html")</f>
        <v/>
      </c>
    </row>
    <row r="180">
      <c r="A180" t="inlineStr">
        <is>
          <t>中国知网如何引用正确格式的参考文献？-百度经验</t>
        </is>
      </c>
      <c r="B180">
        <f>HYPERLINK("https://jingyan.baidu.com/article/ab69b270c17c4c6da6189f2f.html","https://jingyan.baidu.com/article/ab69b270c17c4c6da6189f2f.html")</f>
        <v/>
      </c>
    </row>
    <row r="181">
      <c r="A181" t="inlineStr">
        <is>
          <t>抖音-记录美好生活</t>
        </is>
      </c>
      <c r="B181">
        <f>HYPERLINK("https://www.douyin.com/","https://www.douyin.com/")</f>
        <v/>
      </c>
    </row>
    <row r="182">
      <c r="A182" t="inlineStr">
        <is>
          <t>抖音电脑网页版入口 - 百度知道</t>
        </is>
      </c>
      <c r="B182">
        <f>HYPERLINK("https://zhidao.baidu.com/question/1523796363003484660.html","https://zhidao.baidu.com/question/1523796363003484660.html")</f>
        <v/>
      </c>
    </row>
    <row r="183">
      <c r="A183" t="inlineStr">
        <is>
          <t>抖音 - 一站式短视频创作与社交平台</t>
        </is>
      </c>
      <c r="B183">
        <f>HYPERLINK("https://douyinweb.ai-tab.cn/","https://douyinweb.ai-tab.cn/")</f>
        <v/>
      </c>
    </row>
    <row r="184">
      <c r="A184" t="inlineStr">
        <is>
          <t>抖音网页版登录入口</t>
        </is>
      </c>
      <c r="B184">
        <f>HYPERLINK("https://www.wwiki.cn/wiki/215373.htm","https://www.wwiki.cn/wiki/215373.htm")</f>
        <v/>
      </c>
    </row>
    <row r="185">
      <c r="A185" t="inlineStr">
        <is>
          <t>抖音网页版怎么进去-太平洋IT百科</t>
        </is>
      </c>
      <c r="B185">
        <f>HYPERLINK("https://product.pconline.com.cn/itbk/top/qa/1903/19036409.html","https://product.pconline.com.cn/itbk/top/qa/1903/19036409.html")</f>
        <v/>
      </c>
    </row>
    <row r="186">
      <c r="A186" t="inlineStr">
        <is>
          <t>如何在电脑上使用抖音网页版登录？ 一键搞定操作指南</t>
        </is>
      </c>
      <c r="B186">
        <f>HYPERLINK("https://bk.taobao.com/k/douyin_228/153ee37d73200bd0c0218a6a94b3a9ca.html","https://bk.taobao.com/k/douyin_228/153ee37d73200bd0c0218a6a94b3a9ca.html")</f>
        <v/>
      </c>
    </row>
    <row r="187">
      <c r="A187" t="inlineStr">
        <is>
          <t>抖音网页版入口网址 - 游侠手游</t>
        </is>
      </c>
      <c r="B187">
        <f>HYPERLINK("https://m.ali213.net/news/gl2507/1678537.html","https://m.ali213.net/news/gl2507/1678537.html")</f>
        <v/>
      </c>
    </row>
    <row r="188">
      <c r="A188" t="inlineStr">
        <is>
          <t>抖音网页版 - 抖音</t>
        </is>
      </c>
      <c r="B188">
        <f>HYPERLINK("https://www.douyin.com/search/%E6%8A%96%E9%9F%B3%E7%BD%91%E9%A1%B5%E7%89%88","https://www.douyin.com/search/%E6%8A%96%E9%9F%B3%E7%BD%91%E9%A1%B5%E7%89%88")</f>
        <v/>
      </c>
    </row>
    <row r="189">
      <c r="A189" t="inlineStr">
        <is>
          <t>抖音网页版电脑版如何进入-抖音电脑版网页版入口在哪 - Iefans</t>
        </is>
      </c>
      <c r="B189">
        <f>HYPERLINK("https://www.iefans.net/a/v1510719.html","https://www.iefans.net/a/v1510719.html")</f>
        <v/>
      </c>
    </row>
    <row r="190">
      <c r="A190" t="inlineStr">
        <is>
          <t>抖音网页版使用指南 - 知乎</t>
        </is>
      </c>
      <c r="B190">
        <f>HYPERLINK("https://zhuanlan.zhihu.com/p/1902441472344716307","https://zhuanlan.zhihu.com/p/1902441472344716307")</f>
        <v/>
      </c>
    </row>
    <row r="191">
      <c r="A191" t="inlineStr">
        <is>
          <t>科隆群岛（中太平洋东部厄瓜多尔外海中的岛屿）_百度百科</t>
        </is>
      </c>
      <c r="B191">
        <f>HYPERLINK("https://baike.baidu.com/item/%E7%A7%91%E9%9A%86%E7%BE%A4%E5%B2%9B/514924","https://baike.baidu.com/item/%E7%A7%91%E9%9A%86%E7%BE%A4%E5%B2%9B/514924")</f>
        <v/>
      </c>
    </row>
    <row r="192">
      <c r="A192" t="inlineStr">
        <is>
          <t>加拉帕戈斯群岛——地狱之岛 - 知乎</t>
        </is>
      </c>
      <c r="B192">
        <f>HYPERLINK("https://zhuanlan.zhihu.com/p/40270395","https://zhuanlan.zhihu.com/p/40270395")</f>
        <v/>
      </c>
    </row>
    <row r="193">
      <c r="A193" t="inlineStr">
        <is>
          <t>神奇的世外桃源：加拉帕戈斯群岛 - One Rolling Leaf</t>
        </is>
      </c>
      <c r="B193">
        <f>HYPERLINK("https://www.onerollingleaf.com/zh/galapagos-zh/","https://www.onerollingleaf.com/zh/galapagos-zh/")</f>
        <v/>
      </c>
    </row>
    <row r="194">
      <c r="A194" t="inlineStr">
        <is>
          <t>2025年厄瓜多尔加拉帕戈斯群岛的旅游景点、旅游指南、行程 ...</t>
        </is>
      </c>
      <c r="B194">
        <f>HYPERLINK("https://cn.tripadvisor.com/Tourism-g294310-Galapagos_Islands-Vacations.html","https://cn.tripadvisor.com/Tourism-g294310-Galapagos_Islands-Vacations.html")</f>
        <v/>
      </c>
    </row>
    <row r="195">
      <c r="A195" t="inlineStr">
        <is>
          <t>2025年8月加拉帕戈斯群岛景点攻略-加拉帕戈斯群岛旅游必 ...</t>
        </is>
      </c>
      <c r="B195">
        <f>HYPERLINK("https://www.tripadvisor.cn/Attractions-g294310-Activities-Galapagos_Islands.html","https://www.tripadvisor.cn/Attractions-g294310-Activities-Galapagos_Islands.html")</f>
        <v/>
      </c>
    </row>
    <row r="196">
      <c r="A196" t="inlineStr">
        <is>
          <t>加拉帕戈斯群岛： 奇异的动物世界_腾讯新闻</t>
        </is>
      </c>
      <c r="B196">
        <f>HYPERLINK("https://news.qq.com/rain/a/20250722A08FVC00","https://news.qq.com/rain/a/20250722A08FVC00")</f>
        <v/>
      </c>
    </row>
    <row r="197">
      <c r="A197" t="inlineStr">
        <is>
          <t>加拉帕戈斯群岛旅行指南 – Elutour 旅行志</t>
        </is>
      </c>
      <c r="B197">
        <f>HYPERLINK("https://www.elutour.com/archives/720","https://www.elutour.com/archives/720")</f>
        <v/>
      </c>
    </row>
    <row r="198">
      <c r="A198" t="inlineStr">
        <is>
          <t>太平洋中的史前世界——加拉帕戈斯群岛，是当之无愧的 ...</t>
        </is>
      </c>
      <c r="B198">
        <f>HYPERLINK("https://zhuanlan.zhihu.com/p/410563244","https://zhuanlan.zhihu.com/p/410563244")</f>
        <v/>
      </c>
    </row>
    <row r="199">
      <c r="A199" t="inlineStr">
        <is>
          <t>加拉帕戈斯国家公园_百度百科</t>
        </is>
      </c>
      <c r="B199">
        <f>HYPERLINK("https://baike.baidu.com/item/%E5%8A%A0%E6%8B%89%E5%B8%95%E6%88%88%E6%96%AF%E5%9B%BD%E5%AE%B6%E5%85%AC%E5%9B%AD/7666556","https://baike.baidu.com/item/%E5%8A%A0%E6%8B%89%E5%B8%95%E6%88%88%E6%96%AF%E5%9B%BD%E5%AE%B6%E5%85%AC%E5%9B%AD/7666556")</f>
        <v/>
      </c>
    </row>
    <row r="200">
      <c r="A200" t="inlineStr">
        <is>
          <t>加拉帕戈斯群岛，你究竟还藏着多少进化之谜？_澎湃号·湃客 ...</t>
        </is>
      </c>
      <c r="B200">
        <f>HYPERLINK("https://www.thepaper.cn/newsDetail_forward_9359557","https://www.thepaper.cn/newsDetail_forward_9359557")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99"/>
  <sheetViews>
    <sheetView workbookViewId="0">
      <selection activeCell="A1" sqref="A1"/>
    </sheetView>
  </sheetViews>
  <sheetFormatPr baseColWidth="8" defaultRowHeight="15"/>
  <sheetData>
    <row r="1">
      <c r="A1" t="inlineStr">
        <is>
          <t>远大住工−−装配式建筑整体解决方案提供商</t>
        </is>
      </c>
      <c r="B1">
        <f>HYPERLINK("http://www.bhome.com.cn/","http://www.bhome.com.cn/")</f>
        <v/>
      </c>
    </row>
    <row r="2">
      <c r="A2" t="inlineStr">
        <is>
          <t>远大住工</t>
        </is>
      </c>
      <c r="B2">
        <f>HYPERLINK("http://www.bhome.com.cn/contact/","http://www.bhome.com.cn/contact/")</f>
        <v/>
      </c>
    </row>
    <row r="3">
      <c r="A3" t="inlineStr">
        <is>
          <t>远大住工</t>
        </is>
      </c>
      <c r="B3">
        <f>HYPERLINK("http://bhome.com.cn/cooperation/","http://bhome.com.cn/cooperation/")</f>
        <v/>
      </c>
    </row>
    <row r="4">
      <c r="A4" t="inlineStr">
        <is>
          <t>远大住工</t>
        </is>
      </c>
      <c r="B4">
        <f>HYPERLINK("http://hr12vote.bhome.com.cn/wbFile/broadFileIndex.php","http://hr12vote.bhome.com.cn/wbFile/broadFileIndex.php")</f>
        <v/>
      </c>
    </row>
    <row r="5">
      <c r="A5" t="inlineStr">
        <is>
          <t>浙江远大勤业住宅产业化有限公司-预制墙板-叠合楼板-叠合梁</t>
        </is>
      </c>
      <c r="B5">
        <f>HYPERLINK("http://www.zjydqy.com/","http://www.zjydqy.com/")</f>
        <v/>
      </c>
    </row>
    <row r="6">
      <c r="A6" t="inlineStr">
        <is>
          <t>远大住工供应链协同</t>
        </is>
      </c>
      <c r="B6">
        <f>HYPERLINK("http://scc.bhome.com.cn/","http://scc.bhome.com.cn/")</f>
        <v/>
      </c>
    </row>
    <row r="7">
      <c r="A7" t="inlineStr">
        <is>
          <t>远大物产集团有限公司</t>
        </is>
      </c>
      <c r="B7">
        <f>HYPERLINK("http://www.grand-trade.com/cn/index.php/activities/0219/news.php","http://www.grand-trade.com/cn/index.php/activities/0219/news.php")</f>
        <v/>
      </c>
    </row>
    <row r="8">
      <c r="A8" t="inlineStr">
        <is>
          <t>远大住宅工业(杭州)有限公司 - 企查查</t>
        </is>
      </c>
      <c r="B8">
        <f>HYPERLINK("https://www.qcc.com/firm/9830e35239b8192459213696cf77dba7.html","https://www.qcc.com/firm/9830e35239b8192459213696cf77dba7.html")</f>
        <v/>
      </c>
    </row>
    <row r="9">
      <c r="A9" t="inlineStr">
        <is>
          <t>远大住宅工业(杭州)有限公司</t>
        </is>
      </c>
      <c r="B9">
        <f>HYPERLINK("https://www.11467.com/qiye/79500213.htm","https://www.11467.com/qiye/79500213.htm")</f>
        <v/>
      </c>
    </row>
    <row r="10">
      <c r="A10" t="inlineStr">
        <is>
          <t>「远大住工在哪里」远大住宅工业(杭州)有限公司怎么去 - 职友集</t>
        </is>
      </c>
      <c r="B10">
        <f>HYPERLINK("https://www.jobui.com/company/12709794/address/","https://www.jobui.com/company/12709794/address/")</f>
        <v/>
      </c>
    </row>
    <row r="11">
      <c r="A11" t="inlineStr">
        <is>
          <t>远大工控技术(杭州)有限公司 - 天眼查</t>
        </is>
      </c>
      <c r="B11">
        <f>HYPERLINK("https://www.tianyancha.com/company/2321445185","https://www.tianyancha.com/company/2321445185")</f>
        <v/>
      </c>
    </row>
    <row r="12">
      <c r="A12" t="inlineStr">
        <is>
          <t>【远大住宅工业(杭州)有限公司】远大住宅工业(杭州)有限公司电话...</t>
        </is>
      </c>
      <c r="B12">
        <f>HYPERLINK("https://map.360.cn/site/detail/41cdad39ea3fb72e","https://map.360.cn/site/detail/41cdad39ea3fb72e")</f>
        <v/>
      </c>
    </row>
    <row r="13">
      <c r="A13" t="inlineStr">
        <is>
          <t>远大住工</t>
        </is>
      </c>
      <c r="B13">
        <f>HYPERLINK("http://bhome.com.cn/about","http://bhome.com.cn/about")</f>
        <v/>
      </c>
    </row>
    <row r="14">
      <c r="A14" t="inlineStr">
        <is>
          <t>远大住工</t>
        </is>
      </c>
      <c r="B14">
        <f>HYPERLINK("http://www.bhome.com.cn/about/","http://www.bhome.com.cn/about/")</f>
        <v/>
      </c>
    </row>
    <row r="15">
      <c r="A15" t="inlineStr">
        <is>
          <t>远大住工</t>
        </is>
      </c>
      <c r="B15">
        <f>HYPERLINK("http://www.bhome.com.cn/media/index.html","http://www.bhome.com.cn/media/index.html")</f>
        <v/>
      </c>
    </row>
    <row r="16">
      <c r="A16" t="inlineStr">
        <is>
          <t>远大物产集团有限公司</t>
        </is>
      </c>
      <c r="B16">
        <f>HYPERLINK("http://www.grand-trade.com/cn/index.php/activities/01/31/news.php","http://www.grand-trade.com/cn/index.php/activities/01/31/news.php")</f>
        <v/>
      </c>
    </row>
    <row r="17">
      <c r="A17" t="inlineStr">
        <is>
          <t>合作的远大 - 遠大住工</t>
        </is>
      </c>
      <c r="B17">
        <f>HYPERLINK("http://www.bhome.com.cn/big5/cooperation/","http://www.bhome.com.cn/big5/cooperation/")</f>
        <v/>
      </c>
    </row>
    <row r="18">
      <c r="A18" t="inlineStr">
        <is>
          <t>远大住工</t>
        </is>
      </c>
      <c r="B18">
        <f>HYPERLINK("http://www.bhome.com.cn/media/index_2.html","http://www.bhome.com.cn/media/index_2.html")</f>
        <v/>
      </c>
    </row>
    <row r="19">
      <c r="A19" t="inlineStr">
        <is>
          <t>远大联合 - 远大住工</t>
        </is>
      </c>
      <c r="B19">
        <f>HYPERLINK("http://www.bhome.com.cn/cooperation/","http://www.bhome.com.cn/cooperation/")</f>
        <v/>
      </c>
    </row>
    <row r="20">
      <c r="A20" t="inlineStr">
        <is>
          <t>「远大住工在哪里」远大住宅工业(杭州)有限公司怎么去 - 职友集</t>
        </is>
      </c>
      <c r="B20">
        <f>HYPERLINK("https://www.jobui.com/company/12709794/address/","https://www.jobui.com/company/12709794/address/")</f>
        <v/>
      </c>
    </row>
    <row r="21">
      <c r="A21" t="inlineStr">
        <is>
          <t>远大工控技术(杭州)有限公司 - 天眼查</t>
        </is>
      </c>
      <c r="B21">
        <f>HYPERLINK("https://www.tianyancha.com/company/2321445185","https://www.tianyancha.com/company/2321445185")</f>
        <v/>
      </c>
    </row>
    <row r="22">
      <c r="A22" t="inlineStr">
        <is>
          <t>【远大住宅工业(杭州)有限公司】远大住宅工业(杭州)有限公司电话...</t>
        </is>
      </c>
      <c r="B22">
        <f>HYPERLINK("https://map.360.cn/site/detail/41cdad39ea3fb72e","https://map.360.cn/site/detail/41cdad39ea3fb72e")</f>
        <v/>
      </c>
    </row>
    <row r="23">
      <c r="A23" t="inlineStr">
        <is>
          <t>远大住工</t>
        </is>
      </c>
      <c r="B23">
        <f>HYPERLINK("http://bhome.com.cn/about","http://bhome.com.cn/about")</f>
        <v/>
      </c>
    </row>
    <row r="24">
      <c r="A24" t="inlineStr">
        <is>
          <t>远大住工</t>
        </is>
      </c>
      <c r="B24">
        <f>HYPERLINK("http://www.bhome.com.cn/about/","http://www.bhome.com.cn/about/")</f>
        <v/>
      </c>
    </row>
    <row r="25">
      <c r="A25" t="inlineStr">
        <is>
          <t>远大住工</t>
        </is>
      </c>
      <c r="B25">
        <f>HYPERLINK("http://www.bhome.com.cn/media/index.html","http://www.bhome.com.cn/media/index.html")</f>
        <v/>
      </c>
    </row>
    <row r="26">
      <c r="A26" t="inlineStr">
        <is>
          <t>远大物产集团有限公司</t>
        </is>
      </c>
      <c r="B26">
        <f>HYPERLINK("http://www.grand-trade.com/cn/index.php/activities/01/31/news.php","http://www.grand-trade.com/cn/index.php/activities/01/31/news.php")</f>
        <v/>
      </c>
    </row>
    <row r="27">
      <c r="A27" t="inlineStr">
        <is>
          <t>合作的远大 - 遠大住工</t>
        </is>
      </c>
      <c r="B27">
        <f>HYPERLINK("http://www.bhome.com.cn/big5/cooperation/","http://www.bhome.com.cn/big5/cooperation/")</f>
        <v/>
      </c>
    </row>
    <row r="28">
      <c r="A28" t="inlineStr">
        <is>
          <t>远大住工</t>
        </is>
      </c>
      <c r="B28">
        <f>HYPERLINK("http://www.bhome.com.cn/media/index_2.html","http://www.bhome.com.cn/media/index_2.html")</f>
        <v/>
      </c>
    </row>
    <row r="29">
      <c r="A29" t="inlineStr">
        <is>
          <t>远大联合 - 远大住工</t>
        </is>
      </c>
      <c r="B29">
        <f>HYPERLINK("http://www.bhome.com.cn/cooperation/","http://www.bhome.com.cn/cooperation/")</f>
        <v/>
      </c>
    </row>
    <row r="30">
      <c r="A30" t="inlineStr">
        <is>
          <t>「远大住工在哪里」远大住宅工业(杭州)有限公司怎么去 - 职友集</t>
        </is>
      </c>
      <c r="B30">
        <f>HYPERLINK("https://www.jobui.com/company/12709794/address/","https://www.jobui.com/company/12709794/address/")</f>
        <v/>
      </c>
    </row>
    <row r="31">
      <c r="A31" t="inlineStr">
        <is>
          <t>远大工控技术(杭州)有限公司 - 天眼查</t>
        </is>
      </c>
      <c r="B31">
        <f>HYPERLINK("https://www.tianyancha.com/company/2321445185","https://www.tianyancha.com/company/2321445185")</f>
        <v/>
      </c>
    </row>
    <row r="32">
      <c r="A32" t="inlineStr">
        <is>
          <t>【远大住宅工业(杭州)有限公司】远大住宅工业(杭州)有限公司电话...</t>
        </is>
      </c>
      <c r="B32">
        <f>HYPERLINK("https://map.360.cn/site/detail/41cdad39ea3fb72e","https://map.360.cn/site/detail/41cdad39ea3fb72e")</f>
        <v/>
      </c>
    </row>
    <row r="33">
      <c r="A33" t="inlineStr">
        <is>
          <t>远大住工</t>
        </is>
      </c>
      <c r="B33">
        <f>HYPERLINK("http://bhome.com.cn/about","http://bhome.com.cn/about")</f>
        <v/>
      </c>
    </row>
    <row r="34">
      <c r="A34" t="inlineStr">
        <is>
          <t>远大住工</t>
        </is>
      </c>
      <c r="B34">
        <f>HYPERLINK("http://www.bhome.com.cn/about/","http://www.bhome.com.cn/about/")</f>
        <v/>
      </c>
    </row>
    <row r="35">
      <c r="A35" t="inlineStr">
        <is>
          <t>远大住工</t>
        </is>
      </c>
      <c r="B35">
        <f>HYPERLINK("http://www.bhome.com.cn/media/index.html","http://www.bhome.com.cn/media/index.html")</f>
        <v/>
      </c>
    </row>
    <row r="36">
      <c r="A36" t="inlineStr">
        <is>
          <t>远大物产集团有限公司</t>
        </is>
      </c>
      <c r="B36">
        <f>HYPERLINK("http://www.grand-trade.com/cn/index.php/activities/01/31/news.php","http://www.grand-trade.com/cn/index.php/activities/01/31/news.php")</f>
        <v/>
      </c>
    </row>
    <row r="37">
      <c r="A37" t="inlineStr">
        <is>
          <t>合作的远大 - 遠大住工</t>
        </is>
      </c>
      <c r="B37">
        <f>HYPERLINK("http://www.bhome.com.cn/big5/cooperation/","http://www.bhome.com.cn/big5/cooperation/")</f>
        <v/>
      </c>
    </row>
    <row r="38">
      <c r="A38" t="inlineStr">
        <is>
          <t>远大住工</t>
        </is>
      </c>
      <c r="B38">
        <f>HYPERLINK("http://www.bhome.com.cn/media/index_2.html","http://www.bhome.com.cn/media/index_2.html")</f>
        <v/>
      </c>
    </row>
    <row r="39">
      <c r="A39" t="inlineStr">
        <is>
          <t>远大联合 - 远大住工</t>
        </is>
      </c>
      <c r="B39">
        <f>HYPERLINK("http://www.bhome.com.cn/cooperation/","http://www.bhome.com.cn/cooperation/")</f>
        <v/>
      </c>
    </row>
    <row r="40">
      <c r="A40" t="inlineStr">
        <is>
          <t>「远大住工在哪里」远大住宅工业(杭州)有限公司怎么去 - 职友集</t>
        </is>
      </c>
      <c r="B40">
        <f>HYPERLINK("https://www.jobui.com/company/12709794/address/","https://www.jobui.com/company/12709794/address/")</f>
        <v/>
      </c>
    </row>
    <row r="41">
      <c r="A41" t="inlineStr">
        <is>
          <t>远大工控技术(杭州)有限公司 - 天眼查</t>
        </is>
      </c>
      <c r="B41">
        <f>HYPERLINK("https://www.tianyancha.com/company/2321445185","https://www.tianyancha.com/company/2321445185")</f>
        <v/>
      </c>
    </row>
    <row r="42">
      <c r="A42" t="inlineStr">
        <is>
          <t>【远大住宅工业(杭州)有限公司】远大住宅工业(杭州)有限公司电话...</t>
        </is>
      </c>
      <c r="B42">
        <f>HYPERLINK("https://map.360.cn/site/detail/41cdad39ea3fb72e","https://map.360.cn/site/detail/41cdad39ea3fb72e")</f>
        <v/>
      </c>
    </row>
    <row r="43">
      <c r="A43" t="inlineStr">
        <is>
          <t>远大住工</t>
        </is>
      </c>
      <c r="B43">
        <f>HYPERLINK("http://bhome.com.cn/about","http://bhome.com.cn/about")</f>
        <v/>
      </c>
    </row>
    <row r="44">
      <c r="A44" t="inlineStr">
        <is>
          <t>远大住工</t>
        </is>
      </c>
      <c r="B44">
        <f>HYPERLINK("http://www.bhome.com.cn/about/","http://www.bhome.com.cn/about/")</f>
        <v/>
      </c>
    </row>
    <row r="45">
      <c r="A45" t="inlineStr">
        <is>
          <t>远大住工</t>
        </is>
      </c>
      <c r="B45">
        <f>HYPERLINK("http://www.bhome.com.cn/media/index.html","http://www.bhome.com.cn/media/index.html")</f>
        <v/>
      </c>
    </row>
    <row r="46">
      <c r="A46" t="inlineStr">
        <is>
          <t>远大物产集团有限公司</t>
        </is>
      </c>
      <c r="B46">
        <f>HYPERLINK("http://www.grand-trade.com/cn/index.php/activities/01/31/news.php","http://www.grand-trade.com/cn/index.php/activities/01/31/news.php")</f>
        <v/>
      </c>
    </row>
    <row r="47">
      <c r="A47" t="inlineStr">
        <is>
          <t>合作的远大 - 遠大住工</t>
        </is>
      </c>
      <c r="B47">
        <f>HYPERLINK("http://www.bhome.com.cn/big5/cooperation/","http://www.bhome.com.cn/big5/cooperation/")</f>
        <v/>
      </c>
    </row>
    <row r="48">
      <c r="A48" t="inlineStr">
        <is>
          <t>远大住工</t>
        </is>
      </c>
      <c r="B48">
        <f>HYPERLINK("http://www.bhome.com.cn/media/index_2.html","http://www.bhome.com.cn/media/index_2.html")</f>
        <v/>
      </c>
    </row>
    <row r="49">
      <c r="A49" t="inlineStr">
        <is>
          <t>远大联合 - 远大住工</t>
        </is>
      </c>
      <c r="B49">
        <f>HYPERLINK("http://www.bhome.com.cn/cooperation/","http://www.bhome.com.cn/cooperation/")</f>
        <v/>
      </c>
    </row>
    <row r="50">
      <c r="A50" t="inlineStr">
        <is>
          <t>「远大住工在哪里」远大住宅工业(杭州)有限公司怎么去 - 职友集</t>
        </is>
      </c>
      <c r="B50">
        <f>HYPERLINK("https://www.jobui.com/company/12709794/address/","https://www.jobui.com/company/12709794/address/")</f>
        <v/>
      </c>
    </row>
    <row r="51">
      <c r="A51" t="inlineStr">
        <is>
          <t>远大工控技术(杭州)有限公司 - 天眼查</t>
        </is>
      </c>
      <c r="B51">
        <f>HYPERLINK("https://www.tianyancha.com/company/2321445185","https://www.tianyancha.com/company/2321445185")</f>
        <v/>
      </c>
    </row>
    <row r="52">
      <c r="A52" t="inlineStr">
        <is>
          <t>【远大住宅工业(杭州)有限公司】远大住宅工业(杭州)有限公司电话...</t>
        </is>
      </c>
      <c r="B52">
        <f>HYPERLINK("https://map.360.cn/site/detail/41cdad39ea3fb72e","https://map.360.cn/site/detail/41cdad39ea3fb72e")</f>
        <v/>
      </c>
    </row>
    <row r="53">
      <c r="A53" t="inlineStr">
        <is>
          <t>远大住工</t>
        </is>
      </c>
      <c r="B53">
        <f>HYPERLINK("http://bhome.com.cn/about","http://bhome.com.cn/about")</f>
        <v/>
      </c>
    </row>
    <row r="54">
      <c r="A54" t="inlineStr">
        <is>
          <t>远大住工</t>
        </is>
      </c>
      <c r="B54">
        <f>HYPERLINK("http://www.bhome.com.cn/about/","http://www.bhome.com.cn/about/")</f>
        <v/>
      </c>
    </row>
    <row r="55">
      <c r="A55" t="inlineStr">
        <is>
          <t>远大住工</t>
        </is>
      </c>
      <c r="B55">
        <f>HYPERLINK("http://www.bhome.com.cn/media/index.html","http://www.bhome.com.cn/media/index.html")</f>
        <v/>
      </c>
    </row>
    <row r="56">
      <c r="A56" t="inlineStr">
        <is>
          <t>远大物产集团有限公司</t>
        </is>
      </c>
      <c r="B56">
        <f>HYPERLINK("http://www.grand-trade.com/cn/index.php/activities/01/31/news.php","http://www.grand-trade.com/cn/index.php/activities/01/31/news.php")</f>
        <v/>
      </c>
    </row>
    <row r="57">
      <c r="A57" t="inlineStr">
        <is>
          <t>合作的远大 - 遠大住工</t>
        </is>
      </c>
      <c r="B57">
        <f>HYPERLINK("http://www.bhome.com.cn/big5/cooperation/","http://www.bhome.com.cn/big5/cooperation/")</f>
        <v/>
      </c>
    </row>
    <row r="58">
      <c r="A58" t="inlineStr">
        <is>
          <t>远大住工</t>
        </is>
      </c>
      <c r="B58">
        <f>HYPERLINK("http://www.bhome.com.cn/media/index_2.html","http://www.bhome.com.cn/media/index_2.html")</f>
        <v/>
      </c>
    </row>
    <row r="59">
      <c r="A59" t="inlineStr">
        <is>
          <t>远大联合 - 远大住工</t>
        </is>
      </c>
      <c r="B59">
        <f>HYPERLINK("http://www.bhome.com.cn/cooperation/","http://www.bhome.com.cn/cooperation/")</f>
        <v/>
      </c>
    </row>
    <row r="60">
      <c r="A60" t="inlineStr">
        <is>
          <t>「远大住工在哪里」远大住宅工业(杭州)有限公司怎么去 - 职友集</t>
        </is>
      </c>
      <c r="B60">
        <f>HYPERLINK("https://www.jobui.com/company/12709794/address/","https://www.jobui.com/company/12709794/address/")</f>
        <v/>
      </c>
    </row>
    <row r="61">
      <c r="A61" t="inlineStr">
        <is>
          <t>远大工控技术(杭州)有限公司 - 天眼查</t>
        </is>
      </c>
      <c r="B61">
        <f>HYPERLINK("https://www.tianyancha.com/company/2321445185","https://www.tianyancha.com/company/2321445185")</f>
        <v/>
      </c>
    </row>
    <row r="62">
      <c r="A62" t="inlineStr">
        <is>
          <t>【远大住宅工业(杭州)有限公司】远大住宅工业(杭州)有限公司电话...</t>
        </is>
      </c>
      <c r="B62">
        <f>HYPERLINK("https://map.360.cn/site/detail/41cdad39ea3fb72e","https://map.360.cn/site/detail/41cdad39ea3fb72e")</f>
        <v/>
      </c>
    </row>
    <row r="63">
      <c r="A63" t="inlineStr">
        <is>
          <t>远大住工</t>
        </is>
      </c>
      <c r="B63">
        <f>HYPERLINK("http://bhome.com.cn/about","http://bhome.com.cn/about")</f>
        <v/>
      </c>
    </row>
    <row r="64">
      <c r="A64" t="inlineStr">
        <is>
          <t>远大住工</t>
        </is>
      </c>
      <c r="B64">
        <f>HYPERLINK("http://www.bhome.com.cn/about/","http://www.bhome.com.cn/about/")</f>
        <v/>
      </c>
    </row>
    <row r="65">
      <c r="A65" t="inlineStr">
        <is>
          <t>远大住工</t>
        </is>
      </c>
      <c r="B65">
        <f>HYPERLINK("http://www.bhome.com.cn/media/index.html","http://www.bhome.com.cn/media/index.html")</f>
        <v/>
      </c>
    </row>
    <row r="66">
      <c r="A66" t="inlineStr">
        <is>
          <t>远大物产集团有限公司</t>
        </is>
      </c>
      <c r="B66">
        <f>HYPERLINK("http://www.grand-trade.com/cn/index.php/activities/01/31/news.php","http://www.grand-trade.com/cn/index.php/activities/01/31/news.php")</f>
        <v/>
      </c>
    </row>
    <row r="67">
      <c r="A67" t="inlineStr">
        <is>
          <t>合作的远大 - 遠大住工</t>
        </is>
      </c>
      <c r="B67">
        <f>HYPERLINK("http://www.bhome.com.cn/big5/cooperation/","http://www.bhome.com.cn/big5/cooperation/")</f>
        <v/>
      </c>
    </row>
    <row r="68">
      <c r="A68" t="inlineStr">
        <is>
          <t>远大住工</t>
        </is>
      </c>
      <c r="B68">
        <f>HYPERLINK("http://www.bhome.com.cn/media/index_2.html","http://www.bhome.com.cn/media/index_2.html")</f>
        <v/>
      </c>
    </row>
    <row r="69">
      <c r="A69" t="inlineStr">
        <is>
          <t>远大联合 - 远大住工</t>
        </is>
      </c>
      <c r="B69">
        <f>HYPERLINK("http://www.bhome.com.cn/cooperation/","http://www.bhome.com.cn/cooperation/")</f>
        <v/>
      </c>
    </row>
    <row r="70">
      <c r="A70" t="inlineStr">
        <is>
          <t>「远大住工在哪里」远大住宅工业(杭州)有限公司怎么去 - 职友集</t>
        </is>
      </c>
      <c r="B70">
        <f>HYPERLINK("https://www.jobui.com/company/12709794/address/","https://www.jobui.com/company/12709794/address/")</f>
        <v/>
      </c>
    </row>
    <row r="71">
      <c r="A71" t="inlineStr">
        <is>
          <t>远大工控技术(杭州)有限公司 - 天眼查</t>
        </is>
      </c>
      <c r="B71">
        <f>HYPERLINK("https://www.tianyancha.com/company/2321445185","https://www.tianyancha.com/company/2321445185")</f>
        <v/>
      </c>
    </row>
    <row r="72">
      <c r="A72" t="inlineStr">
        <is>
          <t>【远大住宅工业(杭州)有限公司】远大住宅工业(杭州)有限公司电话...</t>
        </is>
      </c>
      <c r="B72">
        <f>HYPERLINK("https://map.360.cn/site/detail/41cdad39ea3fb72e","https://map.360.cn/site/detail/41cdad39ea3fb72e")</f>
        <v/>
      </c>
    </row>
    <row r="73">
      <c r="A73" t="inlineStr">
        <is>
          <t>远大住工</t>
        </is>
      </c>
      <c r="B73">
        <f>HYPERLINK("http://bhome.com.cn/about","http://bhome.com.cn/about")</f>
        <v/>
      </c>
    </row>
    <row r="74">
      <c r="A74" t="inlineStr">
        <is>
          <t>远大住工</t>
        </is>
      </c>
      <c r="B74">
        <f>HYPERLINK("http://www.bhome.com.cn/about/","http://www.bhome.com.cn/about/")</f>
        <v/>
      </c>
    </row>
    <row r="75">
      <c r="A75" t="inlineStr">
        <is>
          <t>远大住工</t>
        </is>
      </c>
      <c r="B75">
        <f>HYPERLINK("http://www.bhome.com.cn/media/index.html","http://www.bhome.com.cn/media/index.html")</f>
        <v/>
      </c>
    </row>
    <row r="76">
      <c r="A76" t="inlineStr">
        <is>
          <t>远大物产集团有限公司</t>
        </is>
      </c>
      <c r="B76">
        <f>HYPERLINK("http://www.grand-trade.com/cn/index.php/activities/01/31/news.php","http://www.grand-trade.com/cn/index.php/activities/01/31/news.php")</f>
        <v/>
      </c>
    </row>
    <row r="77">
      <c r="A77" t="inlineStr">
        <is>
          <t>合作的远大 - 遠大住工</t>
        </is>
      </c>
      <c r="B77">
        <f>HYPERLINK("http://www.bhome.com.cn/big5/cooperation/","http://www.bhome.com.cn/big5/cooperation/")</f>
        <v/>
      </c>
    </row>
    <row r="78">
      <c r="A78" t="inlineStr">
        <is>
          <t>远大住工</t>
        </is>
      </c>
      <c r="B78">
        <f>HYPERLINK("http://www.bhome.com.cn/media/index_2.html","http://www.bhome.com.cn/media/index_2.html")</f>
        <v/>
      </c>
    </row>
    <row r="79">
      <c r="A79" t="inlineStr">
        <is>
          <t>远大联合 - 远大住工</t>
        </is>
      </c>
      <c r="B79">
        <f>HYPERLINK("http://www.bhome.com.cn/cooperation/","http://www.bhome.com.cn/cooperation/")</f>
        <v/>
      </c>
    </row>
    <row r="80">
      <c r="A80" t="inlineStr">
        <is>
          <t>「远大住工在哪里」远大住宅工业(杭州)有限公司怎么去 - 职友集</t>
        </is>
      </c>
      <c r="B80">
        <f>HYPERLINK("https://www.jobui.com/company/12709794/address/","https://www.jobui.com/company/12709794/address/")</f>
        <v/>
      </c>
    </row>
    <row r="81">
      <c r="A81" t="inlineStr">
        <is>
          <t>远大工控技术(杭州)有限公司 - 天眼查</t>
        </is>
      </c>
      <c r="B81">
        <f>HYPERLINK("https://www.tianyancha.com/company/2321445185","https://www.tianyancha.com/company/2321445185")</f>
        <v/>
      </c>
    </row>
    <row r="82">
      <c r="A82" t="inlineStr">
        <is>
          <t>【远大住宅工业(杭州)有限公司】远大住宅工业(杭州)有限公司电话...</t>
        </is>
      </c>
      <c r="B82">
        <f>HYPERLINK("https://map.360.cn/site/detail/41cdad39ea3fb72e","https://map.360.cn/site/detail/41cdad39ea3fb72e")</f>
        <v/>
      </c>
    </row>
    <row r="83">
      <c r="A83" t="inlineStr">
        <is>
          <t>远大住工</t>
        </is>
      </c>
      <c r="B83">
        <f>HYPERLINK("http://bhome.com.cn/about","http://bhome.com.cn/about")</f>
        <v/>
      </c>
    </row>
    <row r="84">
      <c r="A84" t="inlineStr">
        <is>
          <t>远大住工</t>
        </is>
      </c>
      <c r="B84">
        <f>HYPERLINK("http://www.bhome.com.cn/about/","http://www.bhome.com.cn/about/")</f>
        <v/>
      </c>
    </row>
    <row r="85">
      <c r="A85" t="inlineStr">
        <is>
          <t>远大住工</t>
        </is>
      </c>
      <c r="B85">
        <f>HYPERLINK("http://www.bhome.com.cn/media/index.html","http://www.bhome.com.cn/media/index.html")</f>
        <v/>
      </c>
    </row>
    <row r="86">
      <c r="A86" t="inlineStr">
        <is>
          <t>远大物产集团有限公司</t>
        </is>
      </c>
      <c r="B86">
        <f>HYPERLINK("http://www.grand-trade.com/cn/index.php/activities/01/31/news.php","http://www.grand-trade.com/cn/index.php/activities/01/31/news.php")</f>
        <v/>
      </c>
    </row>
    <row r="87">
      <c r="A87" t="inlineStr">
        <is>
          <t>合作的远大 - 遠大住工</t>
        </is>
      </c>
      <c r="B87">
        <f>HYPERLINK("http://www.bhome.com.cn/big5/cooperation/","http://www.bhome.com.cn/big5/cooperation/")</f>
        <v/>
      </c>
    </row>
    <row r="88">
      <c r="A88" t="inlineStr">
        <is>
          <t>远大住工</t>
        </is>
      </c>
      <c r="B88">
        <f>HYPERLINK("http://www.bhome.com.cn/media/index_2.html","http://www.bhome.com.cn/media/index_2.html")</f>
        <v/>
      </c>
    </row>
    <row r="89">
      <c r="A89" t="inlineStr">
        <is>
          <t>远大联合 - 远大住工</t>
        </is>
      </c>
      <c r="B89">
        <f>HYPERLINK("http://www.bhome.com.cn/cooperation/","http://www.bhome.com.cn/cooperation/")</f>
        <v/>
      </c>
    </row>
    <row r="90">
      <c r="A90" t="inlineStr">
        <is>
          <t>「远大住工在哪里」远大住宅工业(杭州)有限公司怎么去 - 职友集</t>
        </is>
      </c>
      <c r="B90">
        <f>HYPERLINK("https://www.jobui.com/company/12709794/address/","https://www.jobui.com/company/12709794/address/")</f>
        <v/>
      </c>
    </row>
    <row r="91">
      <c r="A91" t="inlineStr">
        <is>
          <t>远大工控技术(杭州)有限公司 - 天眼查</t>
        </is>
      </c>
      <c r="B91">
        <f>HYPERLINK("https://www.tianyancha.com/company/2321445185","https://www.tianyancha.com/company/2321445185")</f>
        <v/>
      </c>
    </row>
    <row r="92">
      <c r="A92" t="inlineStr">
        <is>
          <t>【远大住宅工业(杭州)有限公司】远大住宅工业(杭州)有限公司电话...</t>
        </is>
      </c>
      <c r="B92">
        <f>HYPERLINK("https://map.360.cn/site/detail/41cdad39ea3fb72e","https://map.360.cn/site/detail/41cdad39ea3fb72e")</f>
        <v/>
      </c>
    </row>
    <row r="93">
      <c r="A93" t="inlineStr">
        <is>
          <t>远大住工</t>
        </is>
      </c>
      <c r="B93">
        <f>HYPERLINK("http://bhome.com.cn/about","http://bhome.com.cn/about")</f>
        <v/>
      </c>
    </row>
    <row r="94">
      <c r="A94" t="inlineStr">
        <is>
          <t>远大住工</t>
        </is>
      </c>
      <c r="B94">
        <f>HYPERLINK("http://www.bhome.com.cn/about/","http://www.bhome.com.cn/about/")</f>
        <v/>
      </c>
    </row>
    <row r="95">
      <c r="A95" t="inlineStr">
        <is>
          <t>远大住工</t>
        </is>
      </c>
      <c r="B95">
        <f>HYPERLINK("http://www.bhome.com.cn/media/index.html","http://www.bhome.com.cn/media/index.html")</f>
        <v/>
      </c>
    </row>
    <row r="96">
      <c r="A96" t="inlineStr">
        <is>
          <t>远大物产集团有限公司</t>
        </is>
      </c>
      <c r="B96">
        <f>HYPERLINK("http://www.grand-trade.com/cn/index.php/activities/01/31/news.php","http://www.grand-trade.com/cn/index.php/activities/01/31/news.php")</f>
        <v/>
      </c>
    </row>
    <row r="97">
      <c r="A97" t="inlineStr">
        <is>
          <t>合作的远大 - 遠大住工</t>
        </is>
      </c>
      <c r="B97">
        <f>HYPERLINK("http://www.bhome.com.cn/big5/cooperation/","http://www.bhome.com.cn/big5/cooperation/")</f>
        <v/>
      </c>
    </row>
    <row r="98">
      <c r="A98" t="inlineStr">
        <is>
          <t>远大住工</t>
        </is>
      </c>
      <c r="B98">
        <f>HYPERLINK("http://www.bhome.com.cn/media/index_2.html","http://www.bhome.com.cn/media/index_2.html")</f>
        <v/>
      </c>
    </row>
    <row r="99">
      <c r="A99" t="inlineStr">
        <is>
          <t>远大联合 - 远大住工</t>
        </is>
      </c>
      <c r="B99">
        <f>HYPERLINK("http://www.bhome.com.cn/cooperation/","http://www.bhome.com.cn/cooperation/")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2025-08-30T01:17:14Z</dcterms:created>
  <dcterms:modified xmlns:dcterms="http://purl.org/dc/terms/" xmlns:xsi="http://www.w3.org/2001/XMLSchema-instance" xsi:type="dcterms:W3CDTF">2025-08-30T01:17:19Z</dcterms:modified>
</cp:coreProperties>
</file>